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rita\Desktop\"/>
    </mc:Choice>
  </mc:AlternateContent>
  <bookViews>
    <workbookView xWindow="0" yWindow="0" windowWidth="17340" windowHeight="7470"/>
  </bookViews>
  <sheets>
    <sheet name="入力について" sheetId="22" r:id="rId1"/>
    <sheet name="入力例" sheetId="36" r:id="rId2"/>
    <sheet name="活動希望調査" sheetId="43" r:id="rId3"/>
    <sheet name="10チームAグループ" sheetId="32" r:id="rId4"/>
    <sheet name="10チームBグループ" sheetId="37" r:id="rId5"/>
    <sheet name="9チームCグループ" sheetId="44" r:id="rId6"/>
    <sheet name="9チームDグループ" sheetId="33" r:id="rId7"/>
    <sheet name="A予定" sheetId="39" r:id="rId8"/>
    <sheet name="B予定" sheetId="40" r:id="rId9"/>
    <sheet name="C予定" sheetId="41" r:id="rId10"/>
    <sheet name="D予定" sheetId="42" r:id="rId11"/>
  </sheets>
  <definedNames>
    <definedName name="_xlnm.Print_Area" localSheetId="3">'10チームAグループ'!$A$1:$AO$43</definedName>
    <definedName name="_xlnm.Print_Area" localSheetId="4">'10チームBグループ'!$A$1:$AO$43</definedName>
    <definedName name="_xlnm.Print_Area" localSheetId="5">'9チームCグループ'!$A$1:$AL$39</definedName>
    <definedName name="_xlnm.Print_Area" localSheetId="6">'9チームDグループ'!$A$1:$AL$39</definedName>
    <definedName name="_xlnm.Print_Area" localSheetId="7">A予定!$A$1:$M$105</definedName>
    <definedName name="_xlnm.Print_Area" localSheetId="8">B予定!$A$1:$M$105</definedName>
    <definedName name="_xlnm.Print_Area" localSheetId="9">C予定!$A$1:$M$105</definedName>
    <definedName name="_xlnm.Print_Area" localSheetId="10">D予定!$A$1:$M$105</definedName>
    <definedName name="_xlnm.Print_Area" localSheetId="0">入力について!$A$1:$AO$43</definedName>
    <definedName name="_xlnm.Print_Area" localSheetId="1">入力例!$A$1:$AL$39</definedName>
  </definedNames>
  <calcPr calcId="152511"/>
</workbook>
</file>

<file path=xl/calcChain.xml><?xml version="1.0" encoding="utf-8"?>
<calcChain xmlns="http://schemas.openxmlformats.org/spreadsheetml/2006/main">
  <c r="M1" i="42" l="1"/>
  <c r="M1" i="41"/>
  <c r="M1" i="40"/>
  <c r="M1" i="39"/>
  <c r="AP39" i="33"/>
  <c r="Z39" i="33"/>
  <c r="X39" i="33"/>
  <c r="W39" i="33"/>
  <c r="V39" i="33"/>
  <c r="U39" i="33"/>
  <c r="T39" i="33"/>
  <c r="R39" i="33"/>
  <c r="S39" i="33" s="1"/>
  <c r="Q39" i="33"/>
  <c r="P39" i="33"/>
  <c r="O39" i="33"/>
  <c r="N39" i="33"/>
  <c r="L39" i="33"/>
  <c r="K39" i="33"/>
  <c r="J39" i="33"/>
  <c r="I39" i="33"/>
  <c r="H39" i="33"/>
  <c r="F39" i="33"/>
  <c r="G39" i="33" s="1"/>
  <c r="E39" i="33"/>
  <c r="D39" i="33"/>
  <c r="C39" i="33"/>
  <c r="X38" i="33"/>
  <c r="U38" i="33"/>
  <c r="R38" i="33"/>
  <c r="O38" i="33"/>
  <c r="L38" i="33"/>
  <c r="I38" i="33"/>
  <c r="F38" i="33"/>
  <c r="C38" i="33"/>
  <c r="X37" i="33"/>
  <c r="U37" i="33"/>
  <c r="R37" i="33"/>
  <c r="O37" i="33"/>
  <c r="L37" i="33"/>
  <c r="I37" i="33"/>
  <c r="F37" i="33"/>
  <c r="C37" i="33"/>
  <c r="AI36" i="33"/>
  <c r="X36" i="33"/>
  <c r="U36" i="33"/>
  <c r="R36" i="33"/>
  <c r="O36" i="33"/>
  <c r="L36" i="33"/>
  <c r="I36" i="33"/>
  <c r="F36" i="33"/>
  <c r="C36" i="33"/>
  <c r="AP35" i="33"/>
  <c r="AB35" i="33"/>
  <c r="W35" i="33"/>
  <c r="V35" i="33"/>
  <c r="U35" i="33"/>
  <c r="T35" i="33"/>
  <c r="R35" i="33"/>
  <c r="S35" i="33" s="1"/>
  <c r="Q35" i="33"/>
  <c r="P35" i="33"/>
  <c r="O35" i="33"/>
  <c r="N35" i="33"/>
  <c r="L35" i="33"/>
  <c r="K35" i="33"/>
  <c r="J35" i="33"/>
  <c r="I35" i="33"/>
  <c r="H35" i="33"/>
  <c r="F35" i="33"/>
  <c r="G35" i="33" s="1"/>
  <c r="E35" i="33"/>
  <c r="D35" i="33"/>
  <c r="C35" i="33"/>
  <c r="U34" i="33"/>
  <c r="R34" i="33"/>
  <c r="O34" i="33"/>
  <c r="L34" i="33"/>
  <c r="I34" i="33"/>
  <c r="F34" i="33"/>
  <c r="C34" i="33"/>
  <c r="U33" i="33"/>
  <c r="R33" i="33"/>
  <c r="O33" i="33"/>
  <c r="L33" i="33"/>
  <c r="I33" i="33"/>
  <c r="F33" i="33"/>
  <c r="C33" i="33"/>
  <c r="AI32" i="33"/>
  <c r="U32" i="33"/>
  <c r="R32" i="33"/>
  <c r="O32" i="33"/>
  <c r="L32" i="33"/>
  <c r="I32" i="33"/>
  <c r="F32" i="33"/>
  <c r="C32" i="33"/>
  <c r="AP31" i="33"/>
  <c r="AB31" i="33"/>
  <c r="Y31" i="33"/>
  <c r="T31" i="33"/>
  <c r="S31" i="33"/>
  <c r="R31" i="33"/>
  <c r="Q31" i="33"/>
  <c r="O31" i="33"/>
  <c r="N31" i="33"/>
  <c r="M31" i="33"/>
  <c r="L31" i="33"/>
  <c r="K31" i="33"/>
  <c r="I31" i="33"/>
  <c r="J31" i="33" s="1"/>
  <c r="H31" i="33"/>
  <c r="G31" i="33"/>
  <c r="F31" i="33"/>
  <c r="E31" i="33"/>
  <c r="AJ28" i="33" s="1"/>
  <c r="C31" i="33"/>
  <c r="R30" i="33"/>
  <c r="O30" i="33"/>
  <c r="L30" i="33"/>
  <c r="I30" i="33"/>
  <c r="F30" i="33"/>
  <c r="C30" i="33"/>
  <c r="R29" i="33"/>
  <c r="O29" i="33"/>
  <c r="L29" i="33"/>
  <c r="I29" i="33"/>
  <c r="F29" i="33"/>
  <c r="C29" i="33"/>
  <c r="R28" i="33"/>
  <c r="O28" i="33"/>
  <c r="L28" i="33"/>
  <c r="I28" i="33"/>
  <c r="F28" i="33"/>
  <c r="C28" i="33"/>
  <c r="AP27" i="33"/>
  <c r="AB27" i="33"/>
  <c r="Y27" i="33"/>
  <c r="V27" i="33"/>
  <c r="Q27" i="33"/>
  <c r="O27" i="33"/>
  <c r="P27" i="33" s="1"/>
  <c r="N27" i="33"/>
  <c r="M27" i="33"/>
  <c r="L27" i="33"/>
  <c r="K27" i="33"/>
  <c r="I27" i="33"/>
  <c r="H27" i="33"/>
  <c r="G27" i="33"/>
  <c r="F27" i="33"/>
  <c r="E27" i="33"/>
  <c r="C27" i="33"/>
  <c r="O26" i="33"/>
  <c r="L26" i="33"/>
  <c r="I26" i="33"/>
  <c r="F26" i="33"/>
  <c r="C26" i="33"/>
  <c r="O25" i="33"/>
  <c r="L25" i="33"/>
  <c r="I25" i="33"/>
  <c r="F25" i="33"/>
  <c r="C25" i="33"/>
  <c r="AJ24" i="33"/>
  <c r="O24" i="33"/>
  <c r="L24" i="33"/>
  <c r="I24" i="33"/>
  <c r="F24" i="33"/>
  <c r="C24" i="33"/>
  <c r="AP23" i="33"/>
  <c r="AB23" i="33"/>
  <c r="Y23" i="33"/>
  <c r="V23" i="33"/>
  <c r="S23" i="33"/>
  <c r="N23" i="33"/>
  <c r="L23" i="33"/>
  <c r="M23" i="33" s="1"/>
  <c r="K23" i="33"/>
  <c r="J23" i="33"/>
  <c r="I23" i="33"/>
  <c r="H23" i="33"/>
  <c r="AJ20" i="33" s="1"/>
  <c r="F23" i="33"/>
  <c r="E23" i="33"/>
  <c r="D23" i="33"/>
  <c r="C23" i="33"/>
  <c r="L22" i="33"/>
  <c r="I22" i="33"/>
  <c r="F22" i="33"/>
  <c r="C22" i="33"/>
  <c r="L21" i="33"/>
  <c r="I21" i="33"/>
  <c r="F21" i="33"/>
  <c r="C21" i="33"/>
  <c r="L20" i="33"/>
  <c r="I20" i="33"/>
  <c r="F20" i="33"/>
  <c r="C20" i="33"/>
  <c r="AP19" i="33"/>
  <c r="AB19" i="33"/>
  <c r="Y19" i="33"/>
  <c r="V19" i="33"/>
  <c r="S19" i="33"/>
  <c r="P19" i="33"/>
  <c r="K19" i="33"/>
  <c r="J19" i="33"/>
  <c r="I19" i="33"/>
  <c r="H19" i="33"/>
  <c r="AJ16" i="33" s="1"/>
  <c r="F19" i="33"/>
  <c r="E19" i="33"/>
  <c r="D19" i="33"/>
  <c r="C19" i="33"/>
  <c r="I18" i="33"/>
  <c r="F18" i="33"/>
  <c r="C18" i="33"/>
  <c r="I17" i="33"/>
  <c r="F17" i="33"/>
  <c r="C17" i="33"/>
  <c r="AK16" i="33"/>
  <c r="AI16" i="33"/>
  <c r="I16" i="33"/>
  <c r="F16" i="33"/>
  <c r="C16" i="33"/>
  <c r="AP15" i="33"/>
  <c r="AB15" i="33"/>
  <c r="Y15" i="33"/>
  <c r="V15" i="33"/>
  <c r="S15" i="33"/>
  <c r="P15" i="33"/>
  <c r="M15" i="33"/>
  <c r="H15" i="33"/>
  <c r="G15" i="33"/>
  <c r="F15" i="33"/>
  <c r="E15" i="33"/>
  <c r="C15" i="33"/>
  <c r="F14" i="33"/>
  <c r="C14" i="33"/>
  <c r="F13" i="33"/>
  <c r="C13" i="33"/>
  <c r="AJ12" i="33"/>
  <c r="F12" i="33"/>
  <c r="C12" i="33"/>
  <c r="AP11" i="33"/>
  <c r="AB11" i="33"/>
  <c r="Y11" i="33"/>
  <c r="V11" i="33"/>
  <c r="S11" i="33"/>
  <c r="P11" i="33"/>
  <c r="M11" i="33"/>
  <c r="J11" i="33"/>
  <c r="E11" i="33"/>
  <c r="AJ8" i="33" s="1"/>
  <c r="C11" i="33"/>
  <c r="C10" i="33"/>
  <c r="C9" i="33"/>
  <c r="C8" i="33"/>
  <c r="AQ7" i="33"/>
  <c r="AP7" i="33"/>
  <c r="AO7" i="33"/>
  <c r="AB7" i="33"/>
  <c r="Y7" i="33"/>
  <c r="V7" i="33"/>
  <c r="S7" i="33"/>
  <c r="P7" i="33"/>
  <c r="M7" i="33"/>
  <c r="J7" i="33"/>
  <c r="G7" i="33"/>
  <c r="AL4" i="33"/>
  <c r="AJ4" i="33"/>
  <c r="AI4" i="33"/>
  <c r="AK4" i="33" s="1"/>
  <c r="AH4" i="33"/>
  <c r="AF4" i="33"/>
  <c r="AD4" i="33"/>
  <c r="AA3" i="33"/>
  <c r="X3" i="33"/>
  <c r="U3" i="33"/>
  <c r="R3" i="33"/>
  <c r="O3" i="33"/>
  <c r="L3" i="33"/>
  <c r="I3" i="33"/>
  <c r="F3" i="33"/>
  <c r="C3" i="33"/>
  <c r="A3" i="33"/>
  <c r="AH1" i="33"/>
  <c r="AP39" i="44"/>
  <c r="Z39" i="44"/>
  <c r="Y39" i="44"/>
  <c r="X39" i="44"/>
  <c r="W39" i="44"/>
  <c r="U39" i="44"/>
  <c r="V39" i="44" s="1"/>
  <c r="T39" i="44"/>
  <c r="S39" i="44"/>
  <c r="R39" i="44"/>
  <c r="Q39" i="44"/>
  <c r="O39" i="44"/>
  <c r="N39" i="44"/>
  <c r="M39" i="44"/>
  <c r="L39" i="44"/>
  <c r="K39" i="44"/>
  <c r="I39" i="44"/>
  <c r="J39" i="44" s="1"/>
  <c r="H39" i="44"/>
  <c r="G39" i="44"/>
  <c r="F39" i="44"/>
  <c r="E39" i="44"/>
  <c r="AJ36" i="44" s="1"/>
  <c r="C39" i="44"/>
  <c r="X38" i="44"/>
  <c r="U38" i="44"/>
  <c r="R38" i="44"/>
  <c r="O38" i="44"/>
  <c r="L38" i="44"/>
  <c r="I38" i="44"/>
  <c r="F38" i="44"/>
  <c r="C38" i="44"/>
  <c r="X37" i="44"/>
  <c r="U37" i="44"/>
  <c r="R37" i="44"/>
  <c r="O37" i="44"/>
  <c r="L37" i="44"/>
  <c r="I37" i="44"/>
  <c r="F37" i="44"/>
  <c r="C37" i="44"/>
  <c r="AI36" i="44"/>
  <c r="X36" i="44"/>
  <c r="U36" i="44"/>
  <c r="R36" i="44"/>
  <c r="O36" i="44"/>
  <c r="L36" i="44"/>
  <c r="I36" i="44"/>
  <c r="F36" i="44"/>
  <c r="C36" i="44"/>
  <c r="AP35" i="44"/>
  <c r="AB35" i="44"/>
  <c r="W35" i="44"/>
  <c r="V35" i="44"/>
  <c r="U35" i="44"/>
  <c r="T35" i="44"/>
  <c r="R35" i="44"/>
  <c r="S35" i="44" s="1"/>
  <c r="Q35" i="44"/>
  <c r="P35" i="44"/>
  <c r="O35" i="44"/>
  <c r="N35" i="44"/>
  <c r="L35" i="44"/>
  <c r="M35" i="44" s="1"/>
  <c r="K35" i="44"/>
  <c r="J35" i="44"/>
  <c r="I35" i="44"/>
  <c r="H35" i="44"/>
  <c r="AJ32" i="44" s="1"/>
  <c r="F35" i="44"/>
  <c r="G35" i="44" s="1"/>
  <c r="E35" i="44"/>
  <c r="D35" i="44"/>
  <c r="AH32" i="44" s="1"/>
  <c r="C35" i="44"/>
  <c r="AO35" i="44" s="1"/>
  <c r="U34" i="44"/>
  <c r="R34" i="44"/>
  <c r="O34" i="44"/>
  <c r="L34" i="44"/>
  <c r="I34" i="44"/>
  <c r="F34" i="44"/>
  <c r="C34" i="44"/>
  <c r="U33" i="44"/>
  <c r="R33" i="44"/>
  <c r="O33" i="44"/>
  <c r="L33" i="44"/>
  <c r="I33" i="44"/>
  <c r="F33" i="44"/>
  <c r="C33" i="44"/>
  <c r="AI32" i="44"/>
  <c r="U32" i="44"/>
  <c r="R32" i="44"/>
  <c r="O32" i="44"/>
  <c r="L32" i="44"/>
  <c r="I32" i="44"/>
  <c r="F32" i="44"/>
  <c r="C32" i="44"/>
  <c r="AP31" i="44"/>
  <c r="AB31" i="44"/>
  <c r="Y31" i="44"/>
  <c r="T31" i="44"/>
  <c r="S31" i="44"/>
  <c r="R31" i="44"/>
  <c r="Q31" i="44"/>
  <c r="O31" i="44"/>
  <c r="P31" i="44" s="1"/>
  <c r="N31" i="44"/>
  <c r="M31" i="44"/>
  <c r="L31" i="44"/>
  <c r="K31" i="44"/>
  <c r="I31" i="44"/>
  <c r="J31" i="44" s="1"/>
  <c r="H31" i="44"/>
  <c r="G31" i="44"/>
  <c r="F31" i="44"/>
  <c r="E31" i="44"/>
  <c r="C31" i="44"/>
  <c r="R30" i="44"/>
  <c r="O30" i="44"/>
  <c r="L30" i="44"/>
  <c r="I30" i="44"/>
  <c r="F30" i="44"/>
  <c r="C30" i="44"/>
  <c r="R29" i="44"/>
  <c r="O29" i="44"/>
  <c r="L29" i="44"/>
  <c r="I29" i="44"/>
  <c r="F29" i="44"/>
  <c r="C29" i="44"/>
  <c r="AJ28" i="44"/>
  <c r="R28" i="44"/>
  <c r="O28" i="44"/>
  <c r="L28" i="44"/>
  <c r="I28" i="44"/>
  <c r="F28" i="44"/>
  <c r="C28" i="44"/>
  <c r="AP27" i="44"/>
  <c r="AB27" i="44"/>
  <c r="Y27" i="44"/>
  <c r="V27" i="44"/>
  <c r="Q27" i="44"/>
  <c r="O27" i="44"/>
  <c r="P27" i="44" s="1"/>
  <c r="N27" i="44"/>
  <c r="M27" i="44"/>
  <c r="L27" i="44"/>
  <c r="K27" i="44"/>
  <c r="I27" i="44"/>
  <c r="J27" i="44" s="1"/>
  <c r="H27" i="44"/>
  <c r="G27" i="44"/>
  <c r="F27" i="44"/>
  <c r="E27" i="44"/>
  <c r="C27" i="44"/>
  <c r="O26" i="44"/>
  <c r="L26" i="44"/>
  <c r="I26" i="44"/>
  <c r="F26" i="44"/>
  <c r="C26" i="44"/>
  <c r="O25" i="44"/>
  <c r="L25" i="44"/>
  <c r="I25" i="44"/>
  <c r="F25" i="44"/>
  <c r="C25" i="44"/>
  <c r="AJ24" i="44"/>
  <c r="O24" i="44"/>
  <c r="L24" i="44"/>
  <c r="I24" i="44"/>
  <c r="F24" i="44"/>
  <c r="C24" i="44"/>
  <c r="AP23" i="44"/>
  <c r="AB23" i="44"/>
  <c r="Y23" i="44"/>
  <c r="V23" i="44"/>
  <c r="S23" i="44"/>
  <c r="N23" i="44"/>
  <c r="L23" i="44"/>
  <c r="M23" i="44" s="1"/>
  <c r="K23" i="44"/>
  <c r="J23" i="44"/>
  <c r="I23" i="44"/>
  <c r="H23" i="44"/>
  <c r="AJ20" i="44" s="1"/>
  <c r="F23" i="44"/>
  <c r="G23" i="44" s="1"/>
  <c r="E23" i="44"/>
  <c r="D23" i="44"/>
  <c r="C23" i="44"/>
  <c r="AO23" i="44" s="1"/>
  <c r="L22" i="44"/>
  <c r="I22" i="44"/>
  <c r="F22" i="44"/>
  <c r="C22" i="44"/>
  <c r="L21" i="44"/>
  <c r="I21" i="44"/>
  <c r="F21" i="44"/>
  <c r="C21" i="44"/>
  <c r="AI20" i="44"/>
  <c r="L20" i="44"/>
  <c r="I20" i="44"/>
  <c r="F20" i="44"/>
  <c r="C20" i="44"/>
  <c r="AP19" i="44"/>
  <c r="AB19" i="44"/>
  <c r="Y19" i="44"/>
  <c r="V19" i="44"/>
  <c r="S19" i="44"/>
  <c r="P19" i="44"/>
  <c r="K19" i="44"/>
  <c r="J19" i="44"/>
  <c r="I19" i="44"/>
  <c r="H19" i="44"/>
  <c r="AJ16" i="44" s="1"/>
  <c r="F19" i="44"/>
  <c r="G19" i="44" s="1"/>
  <c r="E19" i="44"/>
  <c r="D19" i="44"/>
  <c r="AH16" i="44" s="1"/>
  <c r="C19" i="44"/>
  <c r="I18" i="44"/>
  <c r="F18" i="44"/>
  <c r="C18" i="44"/>
  <c r="I17" i="44"/>
  <c r="F17" i="44"/>
  <c r="C17" i="44"/>
  <c r="AI16" i="44"/>
  <c r="AK16" i="44" s="1"/>
  <c r="I16" i="44"/>
  <c r="F16" i="44"/>
  <c r="C16" i="44"/>
  <c r="AP15" i="44"/>
  <c r="AB15" i="44"/>
  <c r="Y15" i="44"/>
  <c r="V15" i="44"/>
  <c r="S15" i="44"/>
  <c r="P15" i="44"/>
  <c r="M15" i="44"/>
  <c r="H15" i="44"/>
  <c r="G15" i="44"/>
  <c r="F15" i="44"/>
  <c r="E15" i="44"/>
  <c r="C15" i="44"/>
  <c r="F14" i="44"/>
  <c r="C14" i="44"/>
  <c r="F13" i="44"/>
  <c r="C13" i="44"/>
  <c r="AJ12" i="44"/>
  <c r="F12" i="44"/>
  <c r="C12" i="44"/>
  <c r="AP11" i="44"/>
  <c r="AB11" i="44"/>
  <c r="Y11" i="44"/>
  <c r="V11" i="44"/>
  <c r="S11" i="44"/>
  <c r="P11" i="44"/>
  <c r="M11" i="44"/>
  <c r="J11" i="44"/>
  <c r="E11" i="44"/>
  <c r="C11" i="44"/>
  <c r="C10" i="44"/>
  <c r="C9" i="44"/>
  <c r="AJ8" i="44"/>
  <c r="C8" i="44"/>
  <c r="AQ7" i="44"/>
  <c r="AP7" i="44"/>
  <c r="AB7" i="44"/>
  <c r="Y7" i="44"/>
  <c r="V7" i="44"/>
  <c r="S7" i="44"/>
  <c r="P7" i="44"/>
  <c r="M7" i="44"/>
  <c r="J7" i="44"/>
  <c r="G7" i="44"/>
  <c r="AN7" i="44" s="1"/>
  <c r="AJ4" i="44"/>
  <c r="AI4" i="44"/>
  <c r="AK4" i="44" s="1"/>
  <c r="AH4" i="44"/>
  <c r="AF4" i="44"/>
  <c r="AD4" i="44"/>
  <c r="AA3" i="44"/>
  <c r="X3" i="44"/>
  <c r="U3" i="44"/>
  <c r="R3" i="44"/>
  <c r="O3" i="44"/>
  <c r="L3" i="44"/>
  <c r="I3" i="44"/>
  <c r="F3" i="44"/>
  <c r="C3" i="44"/>
  <c r="A3" i="44"/>
  <c r="AH1" i="44"/>
  <c r="AS43" i="37"/>
  <c r="AC43" i="37"/>
  <c r="AB43" i="37"/>
  <c r="AA43" i="37"/>
  <c r="Z43" i="37"/>
  <c r="X43" i="37"/>
  <c r="Y43" i="37" s="1"/>
  <c r="W43" i="37"/>
  <c r="V43" i="37"/>
  <c r="U43" i="37"/>
  <c r="T43" i="37"/>
  <c r="R43" i="37"/>
  <c r="Q43" i="37"/>
  <c r="P43" i="37"/>
  <c r="O43" i="37"/>
  <c r="N43" i="37"/>
  <c r="L43" i="37"/>
  <c r="M43" i="37" s="1"/>
  <c r="K43" i="37"/>
  <c r="J43" i="37"/>
  <c r="I43" i="37"/>
  <c r="H43" i="37"/>
  <c r="AM40" i="37" s="1"/>
  <c r="F43" i="37"/>
  <c r="E43" i="37"/>
  <c r="D43" i="37"/>
  <c r="C43" i="37"/>
  <c r="AA42" i="37"/>
  <c r="X42" i="37"/>
  <c r="U42" i="37"/>
  <c r="R42" i="37"/>
  <c r="O42" i="37"/>
  <c r="L42" i="37"/>
  <c r="I42" i="37"/>
  <c r="F42" i="37"/>
  <c r="C42" i="37"/>
  <c r="AA41" i="37"/>
  <c r="X41" i="37"/>
  <c r="U41" i="37"/>
  <c r="R41" i="37"/>
  <c r="O41" i="37"/>
  <c r="L41" i="37"/>
  <c r="I41" i="37"/>
  <c r="F41" i="37"/>
  <c r="C41" i="37"/>
  <c r="AA40" i="37"/>
  <c r="X40" i="37"/>
  <c r="U40" i="37"/>
  <c r="R40" i="37"/>
  <c r="O40" i="37"/>
  <c r="L40" i="37"/>
  <c r="I40" i="37"/>
  <c r="F40" i="37"/>
  <c r="C40" i="37"/>
  <c r="AS39" i="37"/>
  <c r="AE39" i="37"/>
  <c r="Z39" i="37"/>
  <c r="X39" i="37"/>
  <c r="Y39" i="37" s="1"/>
  <c r="W39" i="37"/>
  <c r="V39" i="37"/>
  <c r="U39" i="37"/>
  <c r="T39" i="37"/>
  <c r="R39" i="37"/>
  <c r="Q39" i="37"/>
  <c r="P39" i="37"/>
  <c r="O39" i="37"/>
  <c r="N39" i="37"/>
  <c r="L39" i="37"/>
  <c r="M39" i="37" s="1"/>
  <c r="K39" i="37"/>
  <c r="J39" i="37"/>
  <c r="I39" i="37"/>
  <c r="H39" i="37"/>
  <c r="AM36" i="37" s="1"/>
  <c r="F39" i="37"/>
  <c r="E39" i="37"/>
  <c r="D39" i="37"/>
  <c r="C39" i="37"/>
  <c r="X38" i="37"/>
  <c r="U38" i="37"/>
  <c r="R38" i="37"/>
  <c r="O38" i="37"/>
  <c r="L38" i="37"/>
  <c r="I38" i="37"/>
  <c r="F38" i="37"/>
  <c r="C38" i="37"/>
  <c r="X37" i="37"/>
  <c r="U37" i="37"/>
  <c r="R37" i="37"/>
  <c r="O37" i="37"/>
  <c r="L37" i="37"/>
  <c r="I37" i="37"/>
  <c r="F37" i="37"/>
  <c r="C37" i="37"/>
  <c r="X36" i="37"/>
  <c r="U36" i="37"/>
  <c r="R36" i="37"/>
  <c r="O36" i="37"/>
  <c r="L36" i="37"/>
  <c r="I36" i="37"/>
  <c r="F36" i="37"/>
  <c r="C36" i="37"/>
  <c r="AS35" i="37"/>
  <c r="AE35" i="37"/>
  <c r="AB35" i="37"/>
  <c r="W35" i="37"/>
  <c r="U35" i="37"/>
  <c r="T35" i="37"/>
  <c r="S35" i="37"/>
  <c r="R35" i="37"/>
  <c r="Q35" i="37"/>
  <c r="O35" i="37"/>
  <c r="P35" i="37" s="1"/>
  <c r="N35" i="37"/>
  <c r="M35" i="37"/>
  <c r="L35" i="37"/>
  <c r="K35" i="37"/>
  <c r="I35" i="37"/>
  <c r="H35" i="37"/>
  <c r="G35" i="37"/>
  <c r="F35" i="37"/>
  <c r="E35" i="37"/>
  <c r="C35" i="37"/>
  <c r="U34" i="37"/>
  <c r="R34" i="37"/>
  <c r="O34" i="37"/>
  <c r="L34" i="37"/>
  <c r="I34" i="37"/>
  <c r="F34" i="37"/>
  <c r="C34" i="37"/>
  <c r="U33" i="37"/>
  <c r="R33" i="37"/>
  <c r="O33" i="37"/>
  <c r="L33" i="37"/>
  <c r="I33" i="37"/>
  <c r="F33" i="37"/>
  <c r="C33" i="37"/>
  <c r="AM32" i="37"/>
  <c r="U32" i="37"/>
  <c r="R32" i="37"/>
  <c r="O32" i="37"/>
  <c r="L32" i="37"/>
  <c r="I32" i="37"/>
  <c r="F32" i="37"/>
  <c r="C32" i="37"/>
  <c r="AS31" i="37"/>
  <c r="AE31" i="37"/>
  <c r="AB31" i="37"/>
  <c r="Y31" i="37"/>
  <c r="T31" i="37"/>
  <c r="S31" i="37"/>
  <c r="R31" i="37"/>
  <c r="Q31" i="37"/>
  <c r="O31" i="37"/>
  <c r="P31" i="37" s="1"/>
  <c r="N31" i="37"/>
  <c r="M31" i="37"/>
  <c r="L31" i="37"/>
  <c r="K31" i="37"/>
  <c r="I31" i="37"/>
  <c r="H31" i="37"/>
  <c r="G31" i="37"/>
  <c r="F31" i="37"/>
  <c r="E31" i="37"/>
  <c r="C31" i="37"/>
  <c r="R30" i="37"/>
  <c r="O30" i="37"/>
  <c r="L30" i="37"/>
  <c r="I30" i="37"/>
  <c r="F30" i="37"/>
  <c r="C30" i="37"/>
  <c r="R29" i="37"/>
  <c r="O29" i="37"/>
  <c r="L29" i="37"/>
  <c r="I29" i="37"/>
  <c r="F29" i="37"/>
  <c r="C29" i="37"/>
  <c r="AM28" i="37"/>
  <c r="R28" i="37"/>
  <c r="O28" i="37"/>
  <c r="L28" i="37"/>
  <c r="I28" i="37"/>
  <c r="F28" i="37"/>
  <c r="C28" i="37"/>
  <c r="AS27" i="37"/>
  <c r="AE27" i="37"/>
  <c r="AB27" i="37"/>
  <c r="Y27" i="37"/>
  <c r="V27" i="37"/>
  <c r="Q27" i="37"/>
  <c r="P27" i="37"/>
  <c r="O27" i="37"/>
  <c r="N27" i="37"/>
  <c r="L27" i="37"/>
  <c r="K27" i="37"/>
  <c r="J27" i="37"/>
  <c r="I27" i="37"/>
  <c r="H27" i="37"/>
  <c r="F27" i="37"/>
  <c r="G27" i="37" s="1"/>
  <c r="E27" i="37"/>
  <c r="D27" i="37"/>
  <c r="C27" i="37"/>
  <c r="O26" i="37"/>
  <c r="L26" i="37"/>
  <c r="I26" i="37"/>
  <c r="F26" i="37"/>
  <c r="C26" i="37"/>
  <c r="O25" i="37"/>
  <c r="L25" i="37"/>
  <c r="I25" i="37"/>
  <c r="F25" i="37"/>
  <c r="C25" i="37"/>
  <c r="AL24" i="37"/>
  <c r="O24" i="37"/>
  <c r="L24" i="37"/>
  <c r="I24" i="37"/>
  <c r="F24" i="37"/>
  <c r="C24" i="37"/>
  <c r="AS23" i="37"/>
  <c r="AE23" i="37"/>
  <c r="AB23" i="37"/>
  <c r="Y23" i="37"/>
  <c r="V23" i="37"/>
  <c r="S23" i="37"/>
  <c r="N23" i="37"/>
  <c r="L23" i="37"/>
  <c r="K23" i="37"/>
  <c r="J23" i="37"/>
  <c r="I23" i="37"/>
  <c r="H23" i="37"/>
  <c r="F23" i="37"/>
  <c r="G23" i="37" s="1"/>
  <c r="E23" i="37"/>
  <c r="D23" i="37"/>
  <c r="C23" i="37"/>
  <c r="L22" i="37"/>
  <c r="I22" i="37"/>
  <c r="F22" i="37"/>
  <c r="C22" i="37"/>
  <c r="L21" i="37"/>
  <c r="I21" i="37"/>
  <c r="F21" i="37"/>
  <c r="C21" i="37"/>
  <c r="AL20" i="37"/>
  <c r="L20" i="37"/>
  <c r="I20" i="37"/>
  <c r="F20" i="37"/>
  <c r="C20" i="37"/>
  <c r="AS19" i="37"/>
  <c r="AE19" i="37"/>
  <c r="AB19" i="37"/>
  <c r="Y19" i="37"/>
  <c r="V19" i="37"/>
  <c r="S19" i="37"/>
  <c r="P19" i="37"/>
  <c r="K19" i="37"/>
  <c r="J19" i="37"/>
  <c r="I19" i="37"/>
  <c r="H19" i="37"/>
  <c r="AM16" i="37" s="1"/>
  <c r="F19" i="37"/>
  <c r="G19" i="37" s="1"/>
  <c r="E19" i="37"/>
  <c r="D19" i="37"/>
  <c r="AK16" i="37" s="1"/>
  <c r="C19" i="37"/>
  <c r="AQ19" i="37" s="1"/>
  <c r="I18" i="37"/>
  <c r="F18" i="37"/>
  <c r="C18" i="37"/>
  <c r="I17" i="37"/>
  <c r="F17" i="37"/>
  <c r="C17" i="37"/>
  <c r="AL16" i="37"/>
  <c r="AN16" i="37" s="1"/>
  <c r="I16" i="37"/>
  <c r="F16" i="37"/>
  <c r="C16" i="37"/>
  <c r="AS15" i="37"/>
  <c r="AE15" i="37"/>
  <c r="AB15" i="37"/>
  <c r="Y15" i="37"/>
  <c r="V15" i="37"/>
  <c r="S15" i="37"/>
  <c r="P15" i="37"/>
  <c r="M15" i="37"/>
  <c r="H15" i="37"/>
  <c r="AM12" i="37" s="1"/>
  <c r="F15" i="37"/>
  <c r="G15" i="37" s="1"/>
  <c r="E15" i="37"/>
  <c r="D15" i="37"/>
  <c r="AK12" i="37" s="1"/>
  <c r="C15" i="37"/>
  <c r="F14" i="37"/>
  <c r="C14" i="37"/>
  <c r="F13" i="37"/>
  <c r="C13" i="37"/>
  <c r="AL12" i="37"/>
  <c r="AN12" i="37" s="1"/>
  <c r="F12" i="37"/>
  <c r="C12" i="37"/>
  <c r="AS11" i="37"/>
  <c r="AE11" i="37"/>
  <c r="AB11" i="37"/>
  <c r="Y11" i="37"/>
  <c r="V11" i="37"/>
  <c r="S11" i="37"/>
  <c r="P11" i="37"/>
  <c r="M11" i="37"/>
  <c r="J11" i="37"/>
  <c r="E11" i="37"/>
  <c r="C11" i="37"/>
  <c r="C10" i="37"/>
  <c r="C9" i="37"/>
  <c r="AM8" i="37"/>
  <c r="C8" i="37"/>
  <c r="AT7" i="37"/>
  <c r="AS7" i="37"/>
  <c r="AE7" i="37"/>
  <c r="AB7" i="37"/>
  <c r="Y7" i="37"/>
  <c r="V7" i="37"/>
  <c r="S7" i="37"/>
  <c r="P7" i="37"/>
  <c r="M7" i="37"/>
  <c r="J7" i="37"/>
  <c r="AK4" i="37" s="1"/>
  <c r="G7" i="37"/>
  <c r="AQ7" i="37" s="1"/>
  <c r="AM4" i="37"/>
  <c r="AL4" i="37"/>
  <c r="AN4" i="37" s="1"/>
  <c r="AJ4" i="37"/>
  <c r="AH4" i="37"/>
  <c r="AV4" i="37" s="1"/>
  <c r="AD3" i="37"/>
  <c r="AA3" i="37"/>
  <c r="X3" i="37"/>
  <c r="U3" i="37"/>
  <c r="R3" i="37"/>
  <c r="O3" i="37"/>
  <c r="L3" i="37"/>
  <c r="I3" i="37"/>
  <c r="F3" i="37"/>
  <c r="C3" i="37"/>
  <c r="A3" i="37"/>
  <c r="AK1" i="37"/>
  <c r="AS43" i="32"/>
  <c r="AC43" i="32"/>
  <c r="AB43" i="32"/>
  <c r="AA43" i="32"/>
  <c r="Z43" i="32"/>
  <c r="X43" i="32"/>
  <c r="Y43" i="32" s="1"/>
  <c r="W43" i="32"/>
  <c r="V43" i="32"/>
  <c r="U43" i="32"/>
  <c r="T43" i="32"/>
  <c r="R43" i="32"/>
  <c r="S43" i="32" s="1"/>
  <c r="Q43" i="32"/>
  <c r="P43" i="32"/>
  <c r="O43" i="32"/>
  <c r="N43" i="32"/>
  <c r="L43" i="32"/>
  <c r="M43" i="32" s="1"/>
  <c r="K43" i="32"/>
  <c r="J43" i="32"/>
  <c r="I43" i="32"/>
  <c r="H43" i="32"/>
  <c r="AM40" i="32" s="1"/>
  <c r="F43" i="32"/>
  <c r="G43" i="32" s="1"/>
  <c r="E43" i="32"/>
  <c r="D43" i="32"/>
  <c r="C43" i="32"/>
  <c r="AQ43" i="32" s="1"/>
  <c r="AA42" i="32"/>
  <c r="X42" i="32"/>
  <c r="U42" i="32"/>
  <c r="R42" i="32"/>
  <c r="O42" i="32"/>
  <c r="L42" i="32"/>
  <c r="I42" i="32"/>
  <c r="F42" i="32"/>
  <c r="C42" i="32"/>
  <c r="AA41" i="32"/>
  <c r="X41" i="32"/>
  <c r="U41" i="32"/>
  <c r="R41" i="32"/>
  <c r="O41" i="32"/>
  <c r="L41" i="32"/>
  <c r="I41" i="32"/>
  <c r="F41" i="32"/>
  <c r="C41" i="32"/>
  <c r="AL40" i="32"/>
  <c r="AA40" i="32"/>
  <c r="X40" i="32"/>
  <c r="U40" i="32"/>
  <c r="R40" i="32"/>
  <c r="O40" i="32"/>
  <c r="L40" i="32"/>
  <c r="I40" i="32"/>
  <c r="F40" i="32"/>
  <c r="C40" i="32"/>
  <c r="AS39" i="32"/>
  <c r="AE39" i="32"/>
  <c r="Z39" i="32"/>
  <c r="X39" i="32"/>
  <c r="Y39" i="32" s="1"/>
  <c r="W39" i="32"/>
  <c r="V39" i="32"/>
  <c r="U39" i="32"/>
  <c r="T39" i="32"/>
  <c r="R39" i="32"/>
  <c r="S39" i="32" s="1"/>
  <c r="Q39" i="32"/>
  <c r="P39" i="32"/>
  <c r="O39" i="32"/>
  <c r="N39" i="32"/>
  <c r="L39" i="32"/>
  <c r="M39" i="32" s="1"/>
  <c r="K39" i="32"/>
  <c r="J39" i="32"/>
  <c r="I39" i="32"/>
  <c r="H39" i="32"/>
  <c r="AM36" i="32" s="1"/>
  <c r="F39" i="32"/>
  <c r="G39" i="32" s="1"/>
  <c r="E39" i="32"/>
  <c r="D39" i="32"/>
  <c r="C39" i="32"/>
  <c r="AQ39" i="32" s="1"/>
  <c r="X38" i="32"/>
  <c r="U38" i="32"/>
  <c r="R38" i="32"/>
  <c r="O38" i="32"/>
  <c r="L38" i="32"/>
  <c r="I38" i="32"/>
  <c r="F38" i="32"/>
  <c r="C38" i="32"/>
  <c r="X37" i="32"/>
  <c r="U37" i="32"/>
  <c r="R37" i="32"/>
  <c r="O37" i="32"/>
  <c r="L37" i="32"/>
  <c r="I37" i="32"/>
  <c r="F37" i="32"/>
  <c r="C37" i="32"/>
  <c r="AL36" i="32"/>
  <c r="X36" i="32"/>
  <c r="U36" i="32"/>
  <c r="R36" i="32"/>
  <c r="O36" i="32"/>
  <c r="L36" i="32"/>
  <c r="I36" i="32"/>
  <c r="F36" i="32"/>
  <c r="C36" i="32"/>
  <c r="AS35" i="32"/>
  <c r="AE35" i="32"/>
  <c r="AB35" i="32"/>
  <c r="W35" i="32"/>
  <c r="U35" i="32"/>
  <c r="V35" i="32" s="1"/>
  <c r="T35" i="32"/>
  <c r="S35" i="32"/>
  <c r="R35" i="32"/>
  <c r="Q35" i="32"/>
  <c r="O35" i="32"/>
  <c r="P35" i="32" s="1"/>
  <c r="N35" i="32"/>
  <c r="M35" i="32"/>
  <c r="L35" i="32"/>
  <c r="K35" i="32"/>
  <c r="I35" i="32"/>
  <c r="J35" i="32" s="1"/>
  <c r="H35" i="32"/>
  <c r="G35" i="32"/>
  <c r="F35" i="32"/>
  <c r="E35" i="32"/>
  <c r="C35" i="32"/>
  <c r="U34" i="32"/>
  <c r="R34" i="32"/>
  <c r="O34" i="32"/>
  <c r="L34" i="32"/>
  <c r="I34" i="32"/>
  <c r="F34" i="32"/>
  <c r="C34" i="32"/>
  <c r="U33" i="32"/>
  <c r="R33" i="32"/>
  <c r="O33" i="32"/>
  <c r="L33" i="32"/>
  <c r="I33" i="32"/>
  <c r="F33" i="32"/>
  <c r="C33" i="32"/>
  <c r="AM32" i="32"/>
  <c r="U32" i="32"/>
  <c r="R32" i="32"/>
  <c r="O32" i="32"/>
  <c r="L32" i="32"/>
  <c r="I32" i="32"/>
  <c r="F32" i="32"/>
  <c r="C32" i="32"/>
  <c r="AS31" i="32"/>
  <c r="AE31" i="32"/>
  <c r="AB31" i="32"/>
  <c r="Y31" i="32"/>
  <c r="T31" i="32"/>
  <c r="S31" i="32"/>
  <c r="R31" i="32"/>
  <c r="Q31" i="32"/>
  <c r="O31" i="32"/>
  <c r="P31" i="32" s="1"/>
  <c r="N31" i="32"/>
  <c r="M31" i="32"/>
  <c r="L31" i="32"/>
  <c r="K31" i="32"/>
  <c r="I31" i="32"/>
  <c r="J31" i="32" s="1"/>
  <c r="H31" i="32"/>
  <c r="G31" i="32"/>
  <c r="F31" i="32"/>
  <c r="E31" i="32"/>
  <c r="C31" i="32"/>
  <c r="R30" i="32"/>
  <c r="O30" i="32"/>
  <c r="L30" i="32"/>
  <c r="I30" i="32"/>
  <c r="F30" i="32"/>
  <c r="C30" i="32"/>
  <c r="R29" i="32"/>
  <c r="O29" i="32"/>
  <c r="L29" i="32"/>
  <c r="I29" i="32"/>
  <c r="F29" i="32"/>
  <c r="C29" i="32"/>
  <c r="AM28" i="32"/>
  <c r="R28" i="32"/>
  <c r="O28" i="32"/>
  <c r="L28" i="32"/>
  <c r="I28" i="32"/>
  <c r="F28" i="32"/>
  <c r="C28" i="32"/>
  <c r="AS27" i="32"/>
  <c r="AE27" i="32"/>
  <c r="AB27" i="32"/>
  <c r="Y27" i="32"/>
  <c r="V27" i="32"/>
  <c r="Q27" i="32"/>
  <c r="P27" i="32"/>
  <c r="O27" i="32"/>
  <c r="N27" i="32"/>
  <c r="L27" i="32"/>
  <c r="M27" i="32" s="1"/>
  <c r="K27" i="32"/>
  <c r="J27" i="32"/>
  <c r="I27" i="32"/>
  <c r="H27" i="32"/>
  <c r="AM24" i="32" s="1"/>
  <c r="F27" i="32"/>
  <c r="G27" i="32" s="1"/>
  <c r="E27" i="32"/>
  <c r="D27" i="32"/>
  <c r="AK24" i="32" s="1"/>
  <c r="C27" i="32"/>
  <c r="O26" i="32"/>
  <c r="L26" i="32"/>
  <c r="I26" i="32"/>
  <c r="F26" i="32"/>
  <c r="C26" i="32"/>
  <c r="O25" i="32"/>
  <c r="L25" i="32"/>
  <c r="I25" i="32"/>
  <c r="F25" i="32"/>
  <c r="C25" i="32"/>
  <c r="AL24" i="32"/>
  <c r="AN24" i="32" s="1"/>
  <c r="O24" i="32"/>
  <c r="L24" i="32"/>
  <c r="I24" i="32"/>
  <c r="F24" i="32"/>
  <c r="C24" i="32"/>
  <c r="AS23" i="32"/>
  <c r="AE23" i="32"/>
  <c r="AB23" i="32"/>
  <c r="Y23" i="32"/>
  <c r="V23" i="32"/>
  <c r="S23" i="32"/>
  <c r="N23" i="32"/>
  <c r="L23" i="32"/>
  <c r="M23" i="32" s="1"/>
  <c r="K23" i="32"/>
  <c r="J23" i="32"/>
  <c r="I23" i="32"/>
  <c r="H23" i="32"/>
  <c r="AM20" i="32" s="1"/>
  <c r="F23" i="32"/>
  <c r="G23" i="32" s="1"/>
  <c r="E23" i="32"/>
  <c r="D23" i="32"/>
  <c r="AK20" i="32" s="1"/>
  <c r="C23" i="32"/>
  <c r="L22" i="32"/>
  <c r="I22" i="32"/>
  <c r="F22" i="32"/>
  <c r="C22" i="32"/>
  <c r="L21" i="32"/>
  <c r="I21" i="32"/>
  <c r="F21" i="32"/>
  <c r="C21" i="32"/>
  <c r="AL20" i="32"/>
  <c r="AN20" i="32" s="1"/>
  <c r="L20" i="32"/>
  <c r="I20" i="32"/>
  <c r="F20" i="32"/>
  <c r="C20" i="32"/>
  <c r="AS19" i="32"/>
  <c r="AE19" i="32"/>
  <c r="AB19" i="32"/>
  <c r="Y19" i="32"/>
  <c r="V19" i="32"/>
  <c r="S19" i="32"/>
  <c r="P19" i="32"/>
  <c r="K19" i="32"/>
  <c r="I19" i="32"/>
  <c r="J19" i="32" s="1"/>
  <c r="H19" i="32"/>
  <c r="G19" i="32"/>
  <c r="F19" i="32"/>
  <c r="E19" i="32"/>
  <c r="C19" i="32"/>
  <c r="I18" i="32"/>
  <c r="F18" i="32"/>
  <c r="C18" i="32"/>
  <c r="I17" i="32"/>
  <c r="F17" i="32"/>
  <c r="C17" i="32"/>
  <c r="AM16" i="32"/>
  <c r="I16" i="32"/>
  <c r="F16" i="32"/>
  <c r="C16" i="32"/>
  <c r="AS15" i="32"/>
  <c r="AE15" i="32"/>
  <c r="AB15" i="32"/>
  <c r="Y15" i="32"/>
  <c r="V15" i="32"/>
  <c r="S15" i="32"/>
  <c r="P15" i="32"/>
  <c r="M15" i="32"/>
  <c r="H15" i="32"/>
  <c r="G15" i="32"/>
  <c r="F15" i="32"/>
  <c r="E15" i="32"/>
  <c r="C15" i="32"/>
  <c r="F14" i="32"/>
  <c r="C14" i="32"/>
  <c r="F13" i="32"/>
  <c r="C13" i="32"/>
  <c r="AM12" i="32"/>
  <c r="F12" i="32"/>
  <c r="C12" i="32"/>
  <c r="AS11" i="32"/>
  <c r="AE11" i="32"/>
  <c r="AB11" i="32"/>
  <c r="Y11" i="32"/>
  <c r="V11" i="32"/>
  <c r="S11" i="32"/>
  <c r="P11" i="32"/>
  <c r="M11" i="32"/>
  <c r="J11" i="32"/>
  <c r="E11" i="32"/>
  <c r="D11" i="32"/>
  <c r="AR11" i="32" s="1"/>
  <c r="C11" i="32"/>
  <c r="C10" i="32"/>
  <c r="C9" i="32"/>
  <c r="AM8" i="32"/>
  <c r="AL8" i="32"/>
  <c r="AN8" i="32" s="1"/>
  <c r="AJ8" i="32"/>
  <c r="C8" i="32"/>
  <c r="AT7" i="32"/>
  <c r="AS7" i="32"/>
  <c r="AE7" i="32"/>
  <c r="AB7" i="32"/>
  <c r="Y7" i="32"/>
  <c r="V7" i="32"/>
  <c r="S7" i="32"/>
  <c r="P7" i="32"/>
  <c r="M7" i="32"/>
  <c r="J7" i="32"/>
  <c r="G7" i="32"/>
  <c r="AQ7" i="32" s="1"/>
  <c r="AM4" i="32"/>
  <c r="AL4" i="32"/>
  <c r="AK4" i="32"/>
  <c r="AG4" i="32"/>
  <c r="AO4" i="32" s="1"/>
  <c r="AD3" i="32"/>
  <c r="AA3" i="32"/>
  <c r="X3" i="32"/>
  <c r="U3" i="32"/>
  <c r="R3" i="32"/>
  <c r="O3" i="32"/>
  <c r="L3" i="32"/>
  <c r="I3" i="32"/>
  <c r="F3" i="32"/>
  <c r="C3" i="32"/>
  <c r="A3" i="32"/>
  <c r="AK1" i="32"/>
  <c r="AS43" i="22"/>
  <c r="AC43" i="22"/>
  <c r="AA43" i="22"/>
  <c r="Z43" i="22"/>
  <c r="Y43" i="22"/>
  <c r="X43" i="22"/>
  <c r="W43" i="22"/>
  <c r="U43" i="22"/>
  <c r="V43" i="22" s="1"/>
  <c r="T43" i="22"/>
  <c r="S43" i="22"/>
  <c r="R43" i="22"/>
  <c r="Q43" i="22"/>
  <c r="O43" i="22"/>
  <c r="N43" i="22"/>
  <c r="M43" i="22"/>
  <c r="L43" i="22"/>
  <c r="K43" i="22"/>
  <c r="I43" i="22"/>
  <c r="J43" i="22" s="1"/>
  <c r="H43" i="22"/>
  <c r="G43" i="22"/>
  <c r="F43" i="22"/>
  <c r="E43" i="22"/>
  <c r="AM40" i="22" s="1"/>
  <c r="C43" i="22"/>
  <c r="AA42" i="22"/>
  <c r="X42" i="22"/>
  <c r="U42" i="22"/>
  <c r="R42" i="22"/>
  <c r="O42" i="22"/>
  <c r="L42" i="22"/>
  <c r="I42" i="22"/>
  <c r="F42" i="22"/>
  <c r="C42" i="22"/>
  <c r="AA40" i="22"/>
  <c r="X40" i="22"/>
  <c r="U40" i="22"/>
  <c r="R40" i="22"/>
  <c r="O40" i="22"/>
  <c r="L40" i="22"/>
  <c r="I40" i="22"/>
  <c r="F40" i="22"/>
  <c r="C40" i="22"/>
  <c r="AS39" i="22"/>
  <c r="AE39" i="22"/>
  <c r="Z39" i="22"/>
  <c r="Y39" i="22"/>
  <c r="X39" i="22"/>
  <c r="W39" i="22"/>
  <c r="U39" i="22"/>
  <c r="V39" i="22" s="1"/>
  <c r="T39" i="22"/>
  <c r="S39" i="22"/>
  <c r="R39" i="22"/>
  <c r="Q39" i="22"/>
  <c r="O39" i="22"/>
  <c r="P39" i="22" s="1"/>
  <c r="N39" i="22"/>
  <c r="M39" i="22"/>
  <c r="L39" i="22"/>
  <c r="K39" i="22"/>
  <c r="I39" i="22"/>
  <c r="J39" i="22" s="1"/>
  <c r="H39" i="22"/>
  <c r="G39" i="22"/>
  <c r="F39" i="22"/>
  <c r="E39" i="22"/>
  <c r="C39" i="22"/>
  <c r="X38" i="22"/>
  <c r="U38" i="22"/>
  <c r="R38" i="22"/>
  <c r="O38" i="22"/>
  <c r="L38" i="22"/>
  <c r="I38" i="22"/>
  <c r="F38" i="22"/>
  <c r="C38" i="22"/>
  <c r="AM36" i="22"/>
  <c r="X36" i="22"/>
  <c r="U36" i="22"/>
  <c r="R36" i="22"/>
  <c r="O36" i="22"/>
  <c r="L36" i="22"/>
  <c r="I36" i="22"/>
  <c r="F36" i="22"/>
  <c r="C36" i="22"/>
  <c r="AS35" i="22"/>
  <c r="AE35" i="22"/>
  <c r="AB35" i="22"/>
  <c r="W35" i="22"/>
  <c r="V35" i="22"/>
  <c r="U35" i="22"/>
  <c r="T35" i="22"/>
  <c r="R35" i="22"/>
  <c r="S35" i="22" s="1"/>
  <c r="Q35" i="22"/>
  <c r="P35" i="22"/>
  <c r="O35" i="22"/>
  <c r="N35" i="22"/>
  <c r="L35" i="22"/>
  <c r="M35" i="22" s="1"/>
  <c r="K35" i="22"/>
  <c r="J35" i="22"/>
  <c r="I35" i="22"/>
  <c r="H35" i="22"/>
  <c r="F35" i="22"/>
  <c r="G35" i="22" s="1"/>
  <c r="E35" i="22"/>
  <c r="D35" i="22"/>
  <c r="AR35" i="22" s="1"/>
  <c r="C35" i="22"/>
  <c r="U34" i="22"/>
  <c r="R34" i="22"/>
  <c r="O34" i="22"/>
  <c r="L34" i="22"/>
  <c r="I34" i="22"/>
  <c r="F34" i="22"/>
  <c r="C34" i="22"/>
  <c r="AM32" i="22"/>
  <c r="U32" i="22"/>
  <c r="R32" i="22"/>
  <c r="O32" i="22"/>
  <c r="L32" i="22"/>
  <c r="I32" i="22"/>
  <c r="F32" i="22"/>
  <c r="C32" i="22"/>
  <c r="AS31" i="22"/>
  <c r="AE31" i="22"/>
  <c r="AB31" i="22"/>
  <c r="Y31" i="22"/>
  <c r="T31" i="22"/>
  <c r="S31" i="22"/>
  <c r="R31" i="22"/>
  <c r="Q31" i="22"/>
  <c r="O31" i="22"/>
  <c r="P31" i="22" s="1"/>
  <c r="N31" i="22"/>
  <c r="M31" i="22"/>
  <c r="L31" i="22"/>
  <c r="K31" i="22"/>
  <c r="I31" i="22"/>
  <c r="J31" i="22" s="1"/>
  <c r="H31" i="22"/>
  <c r="G31" i="22"/>
  <c r="F31" i="22"/>
  <c r="E31" i="22"/>
  <c r="C31" i="22"/>
  <c r="R30" i="22"/>
  <c r="O30" i="22"/>
  <c r="L30" i="22"/>
  <c r="I30" i="22"/>
  <c r="F30" i="22"/>
  <c r="C30" i="22"/>
  <c r="AM28" i="22"/>
  <c r="R28" i="22"/>
  <c r="O28" i="22"/>
  <c r="L28" i="22"/>
  <c r="I28" i="22"/>
  <c r="F28" i="22"/>
  <c r="C28" i="22"/>
  <c r="AS27" i="22"/>
  <c r="AE27" i="22"/>
  <c r="AB27" i="22"/>
  <c r="Y27" i="22"/>
  <c r="V27" i="22"/>
  <c r="Q27" i="22"/>
  <c r="P27" i="22"/>
  <c r="O27" i="22"/>
  <c r="N27" i="22"/>
  <c r="L27" i="22"/>
  <c r="M27" i="22" s="1"/>
  <c r="K27" i="22"/>
  <c r="J27" i="22"/>
  <c r="I27" i="22"/>
  <c r="H27" i="22"/>
  <c r="F27" i="22"/>
  <c r="G27" i="22" s="1"/>
  <c r="E27" i="22"/>
  <c r="D27" i="22"/>
  <c r="AR27" i="22" s="1"/>
  <c r="C27" i="22"/>
  <c r="AQ27" i="22" s="1"/>
  <c r="O26" i="22"/>
  <c r="L26" i="22"/>
  <c r="I26" i="22"/>
  <c r="F26" i="22"/>
  <c r="C26" i="22"/>
  <c r="AM24" i="22"/>
  <c r="O24" i="22"/>
  <c r="L24" i="22"/>
  <c r="I24" i="22"/>
  <c r="F24" i="22"/>
  <c r="C24" i="22"/>
  <c r="AS23" i="22"/>
  <c r="AE23" i="22"/>
  <c r="AB23" i="22"/>
  <c r="Y23" i="22"/>
  <c r="V23" i="22"/>
  <c r="S23" i="22"/>
  <c r="N23" i="22"/>
  <c r="M23" i="22"/>
  <c r="L23" i="22"/>
  <c r="K23" i="22"/>
  <c r="I23" i="22"/>
  <c r="J23" i="22" s="1"/>
  <c r="H23" i="22"/>
  <c r="G23" i="22"/>
  <c r="F23" i="22"/>
  <c r="E23" i="22"/>
  <c r="C23" i="22"/>
  <c r="L22" i="22"/>
  <c r="I22" i="22"/>
  <c r="F22" i="22"/>
  <c r="C22" i="22"/>
  <c r="AM20" i="22"/>
  <c r="L20" i="22"/>
  <c r="I20" i="22"/>
  <c r="F20" i="22"/>
  <c r="C20" i="22"/>
  <c r="AS19" i="22"/>
  <c r="AE19" i="22"/>
  <c r="AB19" i="22"/>
  <c r="Y19" i="22"/>
  <c r="V19" i="22"/>
  <c r="S19" i="22"/>
  <c r="P19" i="22"/>
  <c r="K19" i="22"/>
  <c r="J19" i="22"/>
  <c r="I19" i="22"/>
  <c r="H19" i="22"/>
  <c r="F19" i="22"/>
  <c r="G19" i="22" s="1"/>
  <c r="E19" i="22"/>
  <c r="D19" i="22"/>
  <c r="AR19" i="22" s="1"/>
  <c r="C19" i="22"/>
  <c r="AQ19" i="22" s="1"/>
  <c r="I18" i="22"/>
  <c r="F18" i="22"/>
  <c r="C18" i="22"/>
  <c r="AM16" i="22"/>
  <c r="I16" i="22"/>
  <c r="F16" i="22"/>
  <c r="C16" i="22"/>
  <c r="AS15" i="22"/>
  <c r="AE15" i="22"/>
  <c r="AB15" i="22"/>
  <c r="Y15" i="22"/>
  <c r="V15" i="22"/>
  <c r="S15" i="22"/>
  <c r="P15" i="22"/>
  <c r="M15" i="22"/>
  <c r="H15" i="22"/>
  <c r="G15" i="22"/>
  <c r="F15" i="22"/>
  <c r="E15" i="22"/>
  <c r="C15" i="22"/>
  <c r="F14" i="22"/>
  <c r="C14" i="22"/>
  <c r="AM12" i="22"/>
  <c r="F12" i="22"/>
  <c r="C12" i="22"/>
  <c r="AS11" i="22"/>
  <c r="AE11" i="22"/>
  <c r="AB11" i="22"/>
  <c r="Y11" i="22"/>
  <c r="V11" i="22"/>
  <c r="S11" i="22"/>
  <c r="P11" i="22"/>
  <c r="M11" i="22"/>
  <c r="J11" i="22"/>
  <c r="E11" i="22"/>
  <c r="D11" i="22"/>
  <c r="AR11" i="22" s="1"/>
  <c r="C11" i="22"/>
  <c r="AQ11" i="22" s="1"/>
  <c r="C10" i="22"/>
  <c r="AM8" i="22"/>
  <c r="AL8" i="22"/>
  <c r="AN8" i="22" s="1"/>
  <c r="AK8" i="22"/>
  <c r="AI8" i="22"/>
  <c r="AG8" i="22"/>
  <c r="AO8" i="22" s="1"/>
  <c r="C8" i="22"/>
  <c r="AT7" i="22"/>
  <c r="AS7" i="22"/>
  <c r="AE7" i="22"/>
  <c r="AB7" i="22"/>
  <c r="Y7" i="22"/>
  <c r="V7" i="22"/>
  <c r="S7" i="22"/>
  <c r="P7" i="22"/>
  <c r="M7" i="22"/>
  <c r="J7" i="22"/>
  <c r="AP7" i="22" s="1"/>
  <c r="G7" i="22"/>
  <c r="AQ7" i="22" s="1"/>
  <c r="AM4" i="22"/>
  <c r="AL4" i="22"/>
  <c r="AN4" i="22" s="1"/>
  <c r="AJ4" i="22"/>
  <c r="AH4" i="22"/>
  <c r="AV4" i="22" s="1"/>
  <c r="AD3" i="22"/>
  <c r="AA3" i="22"/>
  <c r="X3" i="22"/>
  <c r="U3" i="22"/>
  <c r="R3" i="22"/>
  <c r="O3" i="22"/>
  <c r="L3" i="22"/>
  <c r="I3" i="22"/>
  <c r="F3" i="22"/>
  <c r="C3" i="22"/>
  <c r="A3" i="22"/>
  <c r="AK1" i="22"/>
  <c r="AK16" i="22" l="1"/>
  <c r="AI16" i="22"/>
  <c r="AG16" i="22"/>
  <c r="AO16" i="22" s="1"/>
  <c r="AK32" i="22"/>
  <c r="AI32" i="22"/>
  <c r="AG32" i="22"/>
  <c r="AO32" i="22" s="1"/>
  <c r="AK24" i="22"/>
  <c r="AI24" i="22"/>
  <c r="AG24" i="22"/>
  <c r="AO24" i="22" s="1"/>
  <c r="AQ35" i="22"/>
  <c r="AR7" i="22"/>
  <c r="AP11" i="22"/>
  <c r="AP19" i="22"/>
  <c r="AG4" i="22"/>
  <c r="AI4" i="22"/>
  <c r="AK4" i="22"/>
  <c r="AH8" i="22"/>
  <c r="AV8" i="22" s="1"/>
  <c r="AJ8" i="22"/>
  <c r="AL12" i="22"/>
  <c r="AN12" i="22" s="1"/>
  <c r="D15" i="22"/>
  <c r="AP15" i="22"/>
  <c r="AH16" i="22"/>
  <c r="AJ16" i="22"/>
  <c r="AL16" i="22"/>
  <c r="AN16" i="22" s="1"/>
  <c r="AL20" i="22"/>
  <c r="AN20" i="22" s="1"/>
  <c r="D23" i="22"/>
  <c r="AP23" i="22"/>
  <c r="AR23" i="22"/>
  <c r="AH24" i="22"/>
  <c r="AJ24" i="22"/>
  <c r="AL24" i="22"/>
  <c r="AN24" i="22" s="1"/>
  <c r="AL28" i="22"/>
  <c r="AN28" i="22" s="1"/>
  <c r="D31" i="22"/>
  <c r="AQ31" i="22" s="1"/>
  <c r="AR31" i="22"/>
  <c r="AH32" i="22"/>
  <c r="AJ32" i="22"/>
  <c r="AL32" i="22"/>
  <c r="AN32" i="22" s="1"/>
  <c r="AL36" i="22"/>
  <c r="AN36" i="22" s="1"/>
  <c r="D39" i="22"/>
  <c r="AL40" i="22"/>
  <c r="AN40" i="22" s="1"/>
  <c r="D43" i="22"/>
  <c r="P43" i="22"/>
  <c r="AP43" i="22" s="1"/>
  <c r="AB43" i="22"/>
  <c r="AQ43" i="22"/>
  <c r="AI4" i="32"/>
  <c r="AN4" i="32"/>
  <c r="AH8" i="32"/>
  <c r="AV8" i="32" s="1"/>
  <c r="AQ11" i="32"/>
  <c r="AQ23" i="32"/>
  <c r="AQ27" i="32"/>
  <c r="AN36" i="32"/>
  <c r="AK36" i="32"/>
  <c r="AJ36" i="32"/>
  <c r="AH36" i="32"/>
  <c r="AV36" i="32" s="1"/>
  <c r="AN40" i="32"/>
  <c r="AK40" i="32"/>
  <c r="AJ40" i="32"/>
  <c r="AH40" i="32"/>
  <c r="AV40" i="32" s="1"/>
  <c r="AQ15" i="37"/>
  <c r="AJ16" i="37"/>
  <c r="AH16" i="37"/>
  <c r="AV16" i="37" s="1"/>
  <c r="AP27" i="22"/>
  <c r="AP35" i="22"/>
  <c r="AQ39" i="22"/>
  <c r="AR39" i="22"/>
  <c r="AR7" i="32"/>
  <c r="AP7" i="32"/>
  <c r="AJ4" i="32"/>
  <c r="AH4" i="32"/>
  <c r="AV4" i="32" s="1"/>
  <c r="AK8" i="32"/>
  <c r="AI8" i="32"/>
  <c r="AG8" i="32"/>
  <c r="AO8" i="32" s="1"/>
  <c r="AP11" i="32"/>
  <c r="AJ20" i="32"/>
  <c r="AH20" i="32"/>
  <c r="AV20" i="32" s="1"/>
  <c r="AJ24" i="32"/>
  <c r="AH24" i="32"/>
  <c r="AV24" i="32" s="1"/>
  <c r="AJ12" i="37"/>
  <c r="AH12" i="37"/>
  <c r="AV12" i="37" s="1"/>
  <c r="AP23" i="32"/>
  <c r="AR23" i="32"/>
  <c r="AP27" i="32"/>
  <c r="AR27" i="32"/>
  <c r="AP39" i="32"/>
  <c r="AR39" i="32"/>
  <c r="AP43" i="32"/>
  <c r="AR43" i="32"/>
  <c r="AP7" i="37"/>
  <c r="AR7" i="37"/>
  <c r="AP15" i="37"/>
  <c r="AR15" i="37"/>
  <c r="AP19" i="37"/>
  <c r="AR19" i="37"/>
  <c r="D31" i="37"/>
  <c r="AL28" i="37"/>
  <c r="AN28" i="37" s="1"/>
  <c r="D35" i="37"/>
  <c r="AP35" i="37" s="1"/>
  <c r="AL32" i="37"/>
  <c r="AN32" i="37" s="1"/>
  <c r="AG16" i="44"/>
  <c r="AE16" i="44"/>
  <c r="AS16" i="44" s="1"/>
  <c r="AL12" i="32"/>
  <c r="AN12" i="32" s="1"/>
  <c r="D15" i="32"/>
  <c r="AR15" i="32" s="1"/>
  <c r="AL16" i="32"/>
  <c r="AN16" i="32" s="1"/>
  <c r="D19" i="32"/>
  <c r="AP19" i="32"/>
  <c r="AG20" i="32"/>
  <c r="AO20" i="32" s="1"/>
  <c r="AI20" i="32"/>
  <c r="AG24" i="32"/>
  <c r="AO24" i="32" s="1"/>
  <c r="AI24" i="32"/>
  <c r="AL28" i="32"/>
  <c r="AN28" i="32" s="1"/>
  <c r="D31" i="32"/>
  <c r="AR31" i="32" s="1"/>
  <c r="AL32" i="32"/>
  <c r="AN32" i="32" s="1"/>
  <c r="D35" i="32"/>
  <c r="AP35" i="32"/>
  <c r="AG36" i="32"/>
  <c r="AO36" i="32" s="1"/>
  <c r="AI36" i="32"/>
  <c r="AG40" i="32"/>
  <c r="AO40" i="32" s="1"/>
  <c r="AI40" i="32"/>
  <c r="AG4" i="37"/>
  <c r="AI4" i="37"/>
  <c r="AL8" i="37"/>
  <c r="AN8" i="37" s="1"/>
  <c r="D11" i="37"/>
  <c r="AR11" i="37" s="1"/>
  <c r="AG12" i="37"/>
  <c r="AO12" i="37" s="1"/>
  <c r="AI12" i="37"/>
  <c r="AG16" i="37"/>
  <c r="AO16" i="37" s="1"/>
  <c r="AI16" i="37"/>
  <c r="AJ20" i="37"/>
  <c r="AM20" i="37"/>
  <c r="AN20" i="37" s="1"/>
  <c r="M23" i="37"/>
  <c r="AH20" i="37" s="1"/>
  <c r="AR23" i="37"/>
  <c r="AM24" i="37"/>
  <c r="AN24" i="37" s="1"/>
  <c r="M27" i="37"/>
  <c r="AH24" i="37" s="1"/>
  <c r="J31" i="37"/>
  <c r="AP31" i="37" s="1"/>
  <c r="J35" i="37"/>
  <c r="V35" i="37"/>
  <c r="AQ35" i="37" s="1"/>
  <c r="AL36" i="37"/>
  <c r="AN36" i="37" s="1"/>
  <c r="G39" i="37"/>
  <c r="AK36" i="37" s="1"/>
  <c r="S39" i="37"/>
  <c r="AP39" i="37"/>
  <c r="AL40" i="37"/>
  <c r="AN40" i="37" s="1"/>
  <c r="G43" i="37"/>
  <c r="S43" i="37"/>
  <c r="AK40" i="37" s="1"/>
  <c r="AO19" i="44"/>
  <c r="AK20" i="44"/>
  <c r="AH20" i="44"/>
  <c r="AG20" i="44"/>
  <c r="AE20" i="44"/>
  <c r="AK32" i="44"/>
  <c r="AG32" i="44"/>
  <c r="AE32" i="44"/>
  <c r="AS32" i="44" s="1"/>
  <c r="AL4" i="44"/>
  <c r="AM7" i="44"/>
  <c r="AO7" i="44"/>
  <c r="AN19" i="44"/>
  <c r="AN23" i="44"/>
  <c r="AN35" i="44"/>
  <c r="AK36" i="44"/>
  <c r="AN15" i="33"/>
  <c r="D15" i="33"/>
  <c r="AI12" i="33"/>
  <c r="AK12" i="33" s="1"/>
  <c r="AO15" i="33"/>
  <c r="D27" i="33"/>
  <c r="AI24" i="33"/>
  <c r="AK24" i="33" s="1"/>
  <c r="AE4" i="44"/>
  <c r="AS4" i="44" s="1"/>
  <c r="AG4" i="44"/>
  <c r="AI8" i="44"/>
  <c r="AK8" i="44" s="1"/>
  <c r="D11" i="44"/>
  <c r="AO11" i="44" s="1"/>
  <c r="AI12" i="44"/>
  <c r="AK12" i="44" s="1"/>
  <c r="D15" i="44"/>
  <c r="AO15" i="44" s="1"/>
  <c r="AD16" i="44"/>
  <c r="AL16" i="44" s="1"/>
  <c r="AF16" i="44"/>
  <c r="AM19" i="44"/>
  <c r="AD20" i="44"/>
  <c r="AL20" i="44" s="1"/>
  <c r="AF20" i="44"/>
  <c r="AM23" i="44"/>
  <c r="AI24" i="44"/>
  <c r="AK24" i="44" s="1"/>
  <c r="D27" i="44"/>
  <c r="AO27" i="44" s="1"/>
  <c r="AI28" i="44"/>
  <c r="AK28" i="44" s="1"/>
  <c r="D31" i="44"/>
  <c r="AN31" i="44" s="1"/>
  <c r="AD32" i="44"/>
  <c r="AL32" i="44" s="1"/>
  <c r="AF32" i="44"/>
  <c r="AM35" i="44"/>
  <c r="D39" i="44"/>
  <c r="P39" i="44"/>
  <c r="AN39" i="44" s="1"/>
  <c r="AN7" i="33"/>
  <c r="AG4" i="33"/>
  <c r="AE4" i="33"/>
  <c r="AS4" i="33" s="1"/>
  <c r="AM7" i="33"/>
  <c r="D11" i="33"/>
  <c r="AN11" i="33" s="1"/>
  <c r="AI8" i="33"/>
  <c r="AK8" i="33" s="1"/>
  <c r="AO11" i="33"/>
  <c r="AM15" i="33"/>
  <c r="AH16" i="33"/>
  <c r="AD16" i="33"/>
  <c r="AL16" i="33" s="1"/>
  <c r="G19" i="33"/>
  <c r="AN19" i="33"/>
  <c r="AI20" i="33"/>
  <c r="AK20" i="33" s="1"/>
  <c r="AH20" i="33"/>
  <c r="AD20" i="33"/>
  <c r="AL20" i="33" s="1"/>
  <c r="G23" i="33"/>
  <c r="J27" i="33"/>
  <c r="AN27" i="33" s="1"/>
  <c r="AN31" i="33"/>
  <c r="D31" i="33"/>
  <c r="AI28" i="33"/>
  <c r="AK28" i="33" s="1"/>
  <c r="P31" i="33"/>
  <c r="AO31" i="33"/>
  <c r="AO35" i="33"/>
  <c r="AJ32" i="33"/>
  <c r="AK32" i="33" s="1"/>
  <c r="M35" i="33"/>
  <c r="AE32" i="33" s="1"/>
  <c r="AO39" i="33"/>
  <c r="AJ36" i="33"/>
  <c r="AK36" i="33" s="1"/>
  <c r="M39" i="33"/>
  <c r="AE36" i="33" s="1"/>
  <c r="Y39" i="33"/>
  <c r="AN39" i="33"/>
  <c r="AM19" i="33"/>
  <c r="AM23" i="33"/>
  <c r="AM39" i="33"/>
  <c r="AS36" i="33" l="1"/>
  <c r="AS32" i="33"/>
  <c r="AM35" i="33"/>
  <c r="AG36" i="33"/>
  <c r="AG32" i="33"/>
  <c r="AG28" i="33"/>
  <c r="AE28" i="33"/>
  <c r="AS28" i="33" s="1"/>
  <c r="AF28" i="33"/>
  <c r="AM31" i="33"/>
  <c r="AH28" i="33"/>
  <c r="AD28" i="33"/>
  <c r="AL28" i="33" s="1"/>
  <c r="AM27" i="33"/>
  <c r="AE20" i="33"/>
  <c r="AS20" i="33" s="1"/>
  <c r="AN23" i="33"/>
  <c r="AG20" i="33"/>
  <c r="AF20" i="33"/>
  <c r="AE16" i="33"/>
  <c r="AS16" i="33" s="1"/>
  <c r="AG16" i="33"/>
  <c r="AF16" i="33"/>
  <c r="AM39" i="44"/>
  <c r="AH36" i="44"/>
  <c r="AF36" i="44"/>
  <c r="AD36" i="44"/>
  <c r="AL36" i="44" s="1"/>
  <c r="AO39" i="44"/>
  <c r="AG36" i="44"/>
  <c r="AE36" i="44"/>
  <c r="AS36" i="44" s="1"/>
  <c r="AF36" i="33"/>
  <c r="AN35" i="33"/>
  <c r="AF32" i="33"/>
  <c r="AO27" i="33"/>
  <c r="AG24" i="33"/>
  <c r="AE24" i="33"/>
  <c r="AS24" i="33" s="1"/>
  <c r="AH24" i="33"/>
  <c r="AD24" i="33"/>
  <c r="AL24" i="33" s="1"/>
  <c r="AF24" i="33"/>
  <c r="AO23" i="33"/>
  <c r="AG12" i="33"/>
  <c r="AE12" i="33"/>
  <c r="AS12" i="33" s="1"/>
  <c r="AH12" i="33"/>
  <c r="AD12" i="33"/>
  <c r="AL12" i="33" s="1"/>
  <c r="AF12" i="33"/>
  <c r="AO31" i="44"/>
  <c r="AS20" i="44"/>
  <c r="AH40" i="37"/>
  <c r="AV40" i="37" s="1"/>
  <c r="AJ40" i="37"/>
  <c r="AR43" i="37"/>
  <c r="AI40" i="37"/>
  <c r="AG36" i="37"/>
  <c r="AO36" i="37" s="1"/>
  <c r="AR27" i="37"/>
  <c r="AJ24" i="37"/>
  <c r="AV20" i="37"/>
  <c r="AQ23" i="37"/>
  <c r="AP11" i="37"/>
  <c r="AO4" i="37"/>
  <c r="AJ32" i="32"/>
  <c r="AH32" i="32"/>
  <c r="AV32" i="32" s="1"/>
  <c r="AK32" i="32"/>
  <c r="AI32" i="32"/>
  <c r="AG32" i="32"/>
  <c r="AO32" i="32" s="1"/>
  <c r="AP31" i="32"/>
  <c r="AJ16" i="32"/>
  <c r="AH16" i="32"/>
  <c r="AV16" i="32" s="1"/>
  <c r="AK16" i="32"/>
  <c r="AI16" i="32"/>
  <c r="AG16" i="32"/>
  <c r="AO16" i="32" s="1"/>
  <c r="AP15" i="32"/>
  <c r="AQ43" i="37"/>
  <c r="AQ31" i="37"/>
  <c r="AJ28" i="37"/>
  <c r="AH28" i="37"/>
  <c r="AV28" i="37" s="1"/>
  <c r="AK28" i="37"/>
  <c r="AG28" i="37"/>
  <c r="AO28" i="37" s="1"/>
  <c r="AI28" i="37"/>
  <c r="AR31" i="37"/>
  <c r="AG24" i="37"/>
  <c r="AO24" i="37" s="1"/>
  <c r="AK24" i="37"/>
  <c r="AG20" i="37"/>
  <c r="AO20" i="37" s="1"/>
  <c r="AK20" i="37"/>
  <c r="AQ35" i="32"/>
  <c r="AQ19" i="32"/>
  <c r="AK40" i="22"/>
  <c r="AI40" i="22"/>
  <c r="AG40" i="22"/>
  <c r="AO40" i="22" s="1"/>
  <c r="AJ40" i="22"/>
  <c r="AH40" i="22"/>
  <c r="AV40" i="22" s="1"/>
  <c r="AR43" i="22"/>
  <c r="AK36" i="22"/>
  <c r="AI36" i="22"/>
  <c r="AG36" i="22"/>
  <c r="AO36" i="22" s="1"/>
  <c r="AJ36" i="22"/>
  <c r="AH36" i="22"/>
  <c r="AV36" i="22" s="1"/>
  <c r="AV32" i="22"/>
  <c r="AP31" i="22"/>
  <c r="AJ20" i="22"/>
  <c r="AH20" i="22"/>
  <c r="AV20" i="22" s="1"/>
  <c r="AK20" i="22"/>
  <c r="AI20" i="22"/>
  <c r="AG20" i="22"/>
  <c r="AO20" i="22" s="1"/>
  <c r="AV16" i="22"/>
  <c r="AQ15" i="22"/>
  <c r="AG12" i="22"/>
  <c r="AO12" i="22" s="1"/>
  <c r="AJ12" i="22"/>
  <c r="AH12" i="22"/>
  <c r="AV12" i="22" s="1"/>
  <c r="AK12" i="22"/>
  <c r="AI12" i="22"/>
  <c r="AO4" i="22"/>
  <c r="AP39" i="22"/>
  <c r="AQ23" i="22"/>
  <c r="AG8" i="33"/>
  <c r="AE8" i="33"/>
  <c r="AS8" i="33" s="1"/>
  <c r="AF8" i="33"/>
  <c r="AM11" i="33"/>
  <c r="AH8" i="33"/>
  <c r="AD8" i="33"/>
  <c r="AG28" i="44"/>
  <c r="AE28" i="44"/>
  <c r="AS28" i="44" s="1"/>
  <c r="AH28" i="44"/>
  <c r="AF28" i="44"/>
  <c r="AD28" i="44"/>
  <c r="AL28" i="44" s="1"/>
  <c r="AG24" i="44"/>
  <c r="AE24" i="44"/>
  <c r="AS24" i="44" s="1"/>
  <c r="AH24" i="44"/>
  <c r="AF24" i="44"/>
  <c r="AD24" i="44"/>
  <c r="AL24" i="44" s="1"/>
  <c r="AG12" i="44"/>
  <c r="AE12" i="44"/>
  <c r="AS12" i="44" s="1"/>
  <c r="AH12" i="44"/>
  <c r="AF12" i="44"/>
  <c r="AD12" i="44"/>
  <c r="AL12" i="44" s="1"/>
  <c r="AG8" i="44"/>
  <c r="AE8" i="44"/>
  <c r="AS8" i="44" s="1"/>
  <c r="AH8" i="44"/>
  <c r="AF8" i="44"/>
  <c r="AD8" i="44"/>
  <c r="AD36" i="33"/>
  <c r="AL36" i="33" s="1"/>
  <c r="AH36" i="33"/>
  <c r="AD32" i="33"/>
  <c r="AL32" i="33" s="1"/>
  <c r="AH32" i="33"/>
  <c r="AO19" i="33"/>
  <c r="AM31" i="44"/>
  <c r="AM27" i="44"/>
  <c r="AM15" i="44"/>
  <c r="AM11" i="44"/>
  <c r="AN27" i="44"/>
  <c r="AN15" i="44"/>
  <c r="AP43" i="37"/>
  <c r="AG40" i="37"/>
  <c r="AO40" i="37" s="1"/>
  <c r="AH36" i="37"/>
  <c r="AV36" i="37" s="1"/>
  <c r="AR39" i="37"/>
  <c r="AJ36" i="37"/>
  <c r="AI36" i="37"/>
  <c r="AV24" i="37"/>
  <c r="AQ27" i="37"/>
  <c r="AJ8" i="37"/>
  <c r="AH8" i="37"/>
  <c r="AV8" i="37" s="1"/>
  <c r="AK8" i="37"/>
  <c r="AI8" i="37"/>
  <c r="AG8" i="37"/>
  <c r="AO8" i="37" s="1"/>
  <c r="AJ28" i="32"/>
  <c r="AH28" i="32"/>
  <c r="AV28" i="32" s="1"/>
  <c r="AK28" i="32"/>
  <c r="AI28" i="32"/>
  <c r="AG28" i="32"/>
  <c r="AO28" i="32" s="1"/>
  <c r="AJ12" i="32"/>
  <c r="AH12" i="32"/>
  <c r="AV12" i="32" s="1"/>
  <c r="AI12" i="32"/>
  <c r="AK12" i="32"/>
  <c r="AG12" i="32"/>
  <c r="AO12" i="32" s="1"/>
  <c r="AN11" i="44"/>
  <c r="AQ39" i="37"/>
  <c r="AJ32" i="37"/>
  <c r="AH32" i="37"/>
  <c r="AV32" i="37" s="1"/>
  <c r="AK32" i="37"/>
  <c r="AG32" i="37"/>
  <c r="AO32" i="37" s="1"/>
  <c r="AI32" i="37"/>
  <c r="AR35" i="37"/>
  <c r="AP27" i="37"/>
  <c r="AI24" i="37"/>
  <c r="AP23" i="37"/>
  <c r="AI20" i="37"/>
  <c r="AQ11" i="37"/>
  <c r="AQ31" i="32"/>
  <c r="AQ15" i="32"/>
  <c r="AR19" i="32"/>
  <c r="AR35" i="32"/>
  <c r="AK28" i="22"/>
  <c r="AI28" i="22"/>
  <c r="AG28" i="22"/>
  <c r="AO28" i="22" s="1"/>
  <c r="AJ28" i="22"/>
  <c r="AH28" i="22"/>
  <c r="AV28" i="22" s="1"/>
  <c r="AV24" i="22"/>
  <c r="AR15" i="22"/>
  <c r="AG45" i="22" l="1"/>
  <c r="AG45" i="32"/>
  <c r="AG45" i="37"/>
  <c r="AL8" i="44"/>
  <c r="AD41" i="44"/>
  <c r="AL8" i="33"/>
  <c r="AD41" i="33"/>
  <c r="AI45" i="32" l="1"/>
  <c r="AG46" i="32"/>
  <c r="AD42" i="33"/>
  <c r="AF41" i="33"/>
  <c r="AF41" i="44"/>
  <c r="AD42" i="44"/>
  <c r="AI45" i="37"/>
  <c r="AG46" i="37"/>
  <c r="AG46" i="22"/>
  <c r="AI45" i="22"/>
</calcChain>
</file>

<file path=xl/sharedStrings.xml><?xml version="1.0" encoding="utf-8"?>
<sst xmlns="http://schemas.openxmlformats.org/spreadsheetml/2006/main" count="828" uniqueCount="81">
  <si>
    <t>三井のリハウス　東京都U-12サッカー</t>
  </si>
  <si>
    <t>ブロックリーグ</t>
  </si>
  <si>
    <t>前期</t>
  </si>
  <si>
    <t>Ａ</t>
  </si>
  <si>
    <t>グループ</t>
  </si>
  <si>
    <t>現在</t>
  </si>
  <si>
    <t>試合数</t>
  </si>
  <si>
    <t>勝点</t>
  </si>
  <si>
    <t>勝</t>
  </si>
  <si>
    <t>敗</t>
  </si>
  <si>
    <t>分</t>
  </si>
  <si>
    <t>総得点</t>
  </si>
  <si>
    <t>総失点</t>
  </si>
  <si>
    <t>得失点差</t>
  </si>
  <si>
    <t>順位</t>
  </si>
  <si>
    <t>%</t>
  </si>
  <si>
    <t>残</t>
  </si>
  <si>
    <t>東京１ＦＣ</t>
  </si>
  <si>
    <t>東京２ＦＣ</t>
  </si>
  <si>
    <t>東京３ＦＣ</t>
  </si>
  <si>
    <t>東京４ＦＣ</t>
  </si>
  <si>
    <t>東京５ＦＣ</t>
  </si>
  <si>
    <t>東京６ＦＣ</t>
  </si>
  <si>
    <t>東京７ＦＣ</t>
  </si>
  <si>
    <t>東京８ＦＣ</t>
  </si>
  <si>
    <t>東京９ＦＣ</t>
  </si>
  <si>
    <t>井口特設G</t>
  </si>
  <si>
    <t>武蔵野中央</t>
  </si>
  <si>
    <t>関東村D2</t>
  </si>
  <si>
    <t>西町G</t>
  </si>
  <si>
    <t>西町Ｇ</t>
  </si>
  <si>
    <t>△</t>
  </si>
  <si>
    <t>●</t>
  </si>
  <si>
    <t>○</t>
  </si>
  <si>
    <t/>
  </si>
  <si>
    <t>2018年度</t>
  </si>
  <si>
    <t>U-12リハウスリーグ（１３ブロック）前期</t>
  </si>
  <si>
    <t>A</t>
  </si>
  <si>
    <t>チーム名</t>
  </si>
  <si>
    <t>取りまとめが入力</t>
  </si>
  <si>
    <t>会場1</t>
  </si>
  <si>
    <t>会場2</t>
  </si>
  <si>
    <t>連絡担当者名</t>
  </si>
  <si>
    <t>電話番号</t>
  </si>
  <si>
    <t>月</t>
  </si>
  <si>
    <t>日</t>
  </si>
  <si>
    <t>曜日</t>
  </si>
  <si>
    <t>AM</t>
  </si>
  <si>
    <t>PM</t>
  </si>
  <si>
    <t>会場名</t>
  </si>
  <si>
    <t>時間</t>
  </si>
  <si>
    <t>提供チーム</t>
  </si>
  <si>
    <t>↓取りまとめ役が入力</t>
  </si>
  <si>
    <t>（例）</t>
  </si>
  <si>
    <t>学校公開</t>
  </si>
  <si>
    <t>14時以降可</t>
  </si>
  <si>
    <t>運動会</t>
  </si>
  <si>
    <t>学芸会</t>
  </si>
  <si>
    <t>合宿</t>
  </si>
  <si>
    <t>提出期限と予定（○月まで）を取りまとめ役が決定する！</t>
  </si>
  <si>
    <t>土</t>
  </si>
  <si>
    <t>木</t>
  </si>
  <si>
    <t>金</t>
  </si>
  <si>
    <t>Ｂ</t>
  </si>
  <si>
    <t>Ｃ</t>
  </si>
  <si>
    <t>Ｄ</t>
  </si>
  <si>
    <t>年度</t>
  </si>
  <si>
    <t>13ブロックU-12リハウスリーグ</t>
  </si>
  <si>
    <t>Aグループ(1部）</t>
  </si>
  <si>
    <t>月　日</t>
  </si>
  <si>
    <t>会　場</t>
  </si>
  <si>
    <t>会場提供チーム</t>
  </si>
  <si>
    <t>キックオフ</t>
  </si>
  <si>
    <t>組み合わせ</t>
  </si>
  <si>
    <t>審　判　</t>
  </si>
  <si>
    <t>予備審判　</t>
  </si>
  <si>
    <t>（備考）</t>
  </si>
  <si>
    <t>VS</t>
  </si>
  <si>
    <t>Bグループ(1部）</t>
  </si>
  <si>
    <t>Cグループ(２部）</t>
  </si>
  <si>
    <t>Dグループ(２部）</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</si>
</sst>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h:mm;@"/>
    <numFmt numFmtId="177" formatCode="m/d\(aaa\)"/>
    <numFmt numFmtId="178" formatCode="m/d;@"/>
    <numFmt numFmtId="180" formatCode="m&quot;月&quot;d&quot;日&quot;;@"/>
    <numFmt numFmtId="182" formatCode="0_);[Red]\(0\)"/>
    <numFmt numFmtId="184" formatCode="[$-411]ggge&quot;年&quot;m&quot;月&quot;d&quot;日&quot;;@"/>
  </numFmts>
  <fonts count="32">
    <font>
      <sz val="11"/>
      <color theme="1"/>
      <name val="ＭＳ Ｐゴシック"/>
      <charset val="128"/>
      <scheme val="minor"/>
    </font>
    <font>
      <sz val="14"/>
      <color indexed="8"/>
      <name val="ＭＳ Ｐゴシック"/>
      <charset val="128"/>
    </font>
    <font>
      <sz val="11"/>
      <color indexed="8"/>
      <name val="ＭＳ Ｐゴシック"/>
      <charset val="128"/>
    </font>
    <font>
      <b/>
      <sz val="14"/>
      <color indexed="8"/>
      <name val="ＭＳ Ｐゴシック"/>
      <charset val="128"/>
    </font>
    <font>
      <sz val="14"/>
      <name val="ＭＳ Ｐゴシック"/>
      <charset val="128"/>
    </font>
    <font>
      <sz val="14"/>
      <color indexed="10"/>
      <name val="ＭＳ Ｐゴシック"/>
      <charset val="128"/>
    </font>
    <font>
      <sz val="11"/>
      <name val="ＭＳ Ｐ明朝"/>
      <charset val="128"/>
    </font>
    <font>
      <sz val="18"/>
      <name val="ＭＳ Ｐ明朝"/>
      <charset val="128"/>
    </font>
    <font>
      <sz val="12"/>
      <name val="ＭＳ Ｐ明朝"/>
      <charset val="128"/>
    </font>
    <font>
      <sz val="14"/>
      <name val="ＭＳ Ｐ明朝"/>
      <charset val="128"/>
    </font>
    <font>
      <sz val="10"/>
      <name val="ＭＳ Ｐ明朝"/>
      <charset val="128"/>
    </font>
    <font>
      <sz val="16"/>
      <name val="ＭＳ Ｐ明朝"/>
      <charset val="128"/>
    </font>
    <font>
      <sz val="8"/>
      <name val="ＭＳ Ｐ明朝"/>
      <charset val="128"/>
    </font>
    <font>
      <b/>
      <sz val="20"/>
      <name val="ＭＳ Ｐ明朝"/>
      <charset val="128"/>
    </font>
    <font>
      <sz val="11"/>
      <color indexed="9"/>
      <name val="ＭＳ Ｐ明朝"/>
      <charset val="128"/>
    </font>
    <font>
      <sz val="11"/>
      <color theme="0"/>
      <name val="ＭＳ Ｐ明朝"/>
      <charset val="128"/>
    </font>
    <font>
      <sz val="16"/>
      <color theme="1"/>
      <name val="ＭＳ Ｐゴシック"/>
      <charset val="128"/>
      <scheme val="minor"/>
    </font>
    <font>
      <b/>
      <sz val="20"/>
      <color theme="1"/>
      <name val="ＭＳ Ｐゴシック"/>
      <charset val="128"/>
      <scheme val="minor"/>
    </font>
    <font>
      <b/>
      <sz val="22"/>
      <color theme="1"/>
      <name val="ＭＳ Ｐゴシック"/>
      <charset val="128"/>
      <scheme val="minor"/>
    </font>
    <font>
      <sz val="14"/>
      <color theme="1"/>
      <name val="ＭＳ Ｐゴシック"/>
      <charset val="128"/>
      <scheme val="minor"/>
    </font>
    <font>
      <sz val="22"/>
      <color theme="1"/>
      <name val="ＭＳ Ｐゴシック"/>
      <charset val="128"/>
      <scheme val="minor"/>
    </font>
    <font>
      <b/>
      <sz val="18"/>
      <color theme="1"/>
      <name val="ＭＳ Ｐゴシック"/>
      <charset val="128"/>
      <scheme val="minor"/>
    </font>
    <font>
      <b/>
      <sz val="28"/>
      <color theme="1"/>
      <name val="ＭＳ Ｐゴシック"/>
      <charset val="128"/>
      <scheme val="minor"/>
    </font>
    <font>
      <b/>
      <sz val="16"/>
      <color theme="0"/>
      <name val="ＭＳ Ｐゴシック"/>
      <charset val="128"/>
    </font>
    <font>
      <sz val="16"/>
      <color theme="0"/>
      <name val="ＭＳ Ｐゴシック"/>
      <charset val="128"/>
    </font>
    <font>
      <sz val="14"/>
      <color theme="0"/>
      <name val="ＭＳ Ｐゴシック"/>
      <charset val="128"/>
    </font>
    <font>
      <b/>
      <sz val="10"/>
      <name val="ＭＳ Ｐ明朝"/>
      <charset val="128"/>
    </font>
    <font>
      <b/>
      <sz val="11"/>
      <name val="ＭＳ Ｐゴシック"/>
      <charset val="128"/>
    </font>
    <font>
      <b/>
      <sz val="10"/>
      <color rgb="FFFF7C80"/>
      <name val="ＭＳ Ｐゴシック"/>
      <charset val="128"/>
    </font>
    <font>
      <b/>
      <sz val="20"/>
      <name val="ＭＳ Ｐゴシック"/>
      <charset val="128"/>
    </font>
    <font>
      <sz val="11"/>
      <name val="ＭＳ Ｐゴシック"/>
      <charset val="128"/>
    </font>
    <font>
      <sz val="6"/>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FFFF99"/>
        <bgColor indexed="64"/>
      </patternFill>
    </fill>
    <fill>
      <patternFill patternType="solid">
        <fgColor rgb="FF99FF99"/>
        <bgColor indexed="64"/>
      </patternFill>
    </fill>
    <fill>
      <patternFill patternType="solid">
        <fgColor rgb="FFFFFFCC"/>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thin">
        <color auto="1"/>
      </top>
      <bottom/>
      <diagonal/>
    </border>
    <border diagonalDown="1">
      <left style="thin">
        <color auto="1"/>
      </left>
      <right/>
      <top style="thin">
        <color auto="1"/>
      </top>
      <bottom/>
      <diagonal style="hair">
        <color auto="1"/>
      </diagonal>
    </border>
    <border diagonalDown="1">
      <left/>
      <right/>
      <top style="thin">
        <color auto="1"/>
      </top>
      <bottom/>
      <diagonal style="hair">
        <color auto="1"/>
      </diagonal>
    </border>
    <border diagonalDown="1">
      <left/>
      <right style="thin">
        <color auto="1"/>
      </right>
      <top style="thin">
        <color auto="1"/>
      </top>
      <bottom/>
      <diagonal style="hair">
        <color auto="1"/>
      </diagonal>
    </border>
    <border>
      <left style="thin">
        <color auto="1"/>
      </left>
      <right/>
      <top/>
      <bottom/>
      <diagonal/>
    </border>
    <border>
      <left style="hair">
        <color auto="1"/>
      </left>
      <right style="thin">
        <color auto="1"/>
      </right>
      <top/>
      <bottom/>
      <diagonal/>
    </border>
    <border diagonalDown="1">
      <left style="thin">
        <color auto="1"/>
      </left>
      <right/>
      <top/>
      <bottom/>
      <diagonal style="hair">
        <color auto="1"/>
      </diagonal>
    </border>
    <border diagonalDown="1">
      <left/>
      <right/>
      <top/>
      <bottom/>
      <diagonal style="hair">
        <color auto="1"/>
      </diagonal>
    </border>
    <border diagonalDown="1">
      <left/>
      <right style="thin">
        <color auto="1"/>
      </right>
      <top/>
      <bottom/>
      <diagonal style="hair">
        <color auto="1"/>
      </diagonal>
    </border>
    <border>
      <left/>
      <right style="thin">
        <color auto="1"/>
      </right>
      <top/>
      <bottom/>
      <diagonal/>
    </border>
    <border>
      <left style="thin">
        <color auto="1"/>
      </left>
      <right/>
      <top/>
      <bottom style="thin">
        <color auto="1"/>
      </bottom>
      <diagonal/>
    </border>
    <border>
      <left style="hair">
        <color auto="1"/>
      </left>
      <right style="thin">
        <color auto="1"/>
      </right>
      <top/>
      <bottom style="thin">
        <color auto="1"/>
      </bottom>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2">
    <xf numFmtId="0" fontId="0" fillId="0" borderId="0">
      <alignment vertical="center"/>
    </xf>
    <xf numFmtId="0" fontId="30" fillId="0" borderId="0">
      <alignment vertical="center"/>
    </xf>
  </cellStyleXfs>
  <cellXfs count="199">
    <xf numFmtId="0" fontId="0" fillId="0" borderId="0" xfId="0">
      <alignment vertical="center"/>
    </xf>
    <xf numFmtId="0" fontId="1" fillId="0" borderId="0" xfId="0" applyFont="1" applyFill="1" applyBorder="1" applyAlignment="1">
      <alignment vertical="center" shrinkToFit="1"/>
    </xf>
    <xf numFmtId="177" fontId="1" fillId="0" borderId="0" xfId="0" applyNumberFormat="1" applyFont="1" applyFill="1" applyBorder="1" applyAlignment="1">
      <alignment horizontal="center" vertical="center" shrinkToFit="1"/>
    </xf>
    <xf numFmtId="176" fontId="1" fillId="0" borderId="0" xfId="0" applyNumberFormat="1" applyFont="1" applyFill="1" applyBorder="1" applyAlignment="1">
      <alignment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vertical="center" wrapText="1" shrinkToFit="1"/>
    </xf>
    <xf numFmtId="0" fontId="2" fillId="0" borderId="0" xfId="0" applyFont="1" applyFill="1" applyBorder="1" applyAlignment="1">
      <alignment vertical="center"/>
    </xf>
    <xf numFmtId="0" fontId="3" fillId="0" borderId="0" xfId="0"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0" fontId="3" fillId="2" borderId="1" xfId="0" applyFont="1" applyFill="1" applyBorder="1" applyAlignment="1">
      <alignment vertical="center" shrinkToFit="1"/>
    </xf>
    <xf numFmtId="0" fontId="1" fillId="3" borderId="2" xfId="0" applyFont="1" applyFill="1" applyBorder="1" applyAlignment="1">
      <alignment horizontal="center" vertical="center" shrinkToFit="1"/>
    </xf>
    <xf numFmtId="177" fontId="1" fillId="2" borderId="2" xfId="0" applyNumberFormat="1" applyFont="1" applyFill="1" applyBorder="1" applyAlignment="1">
      <alignment horizontal="center" vertical="center" shrinkToFit="1"/>
    </xf>
    <xf numFmtId="0" fontId="1" fillId="2" borderId="2" xfId="0" applyFont="1" applyFill="1" applyBorder="1" applyAlignment="1">
      <alignment horizontal="center" vertical="center" shrinkToFit="1"/>
    </xf>
    <xf numFmtId="176" fontId="1" fillId="2" borderId="2" xfId="0" applyNumberFormat="1" applyFont="1" applyFill="1" applyBorder="1" applyAlignment="1">
      <alignment horizontal="center" vertical="center" shrinkToFit="1"/>
    </xf>
    <xf numFmtId="0" fontId="1" fillId="3" borderId="2" xfId="0" applyFont="1" applyFill="1" applyBorder="1" applyAlignment="1">
      <alignment vertical="center" shrinkToFit="1"/>
    </xf>
    <xf numFmtId="176" fontId="4" fillId="2" borderId="2" xfId="1" applyNumberFormat="1" applyFont="1" applyFill="1" applyBorder="1" applyAlignment="1">
      <alignment horizontal="center" vertical="center" shrinkToFit="1"/>
    </xf>
    <xf numFmtId="177" fontId="1" fillId="3" borderId="2" xfId="0" applyNumberFormat="1" applyFont="1" applyFill="1" applyBorder="1" applyAlignment="1">
      <alignment horizontal="center" vertical="center" shrinkToFit="1"/>
    </xf>
    <xf numFmtId="176" fontId="4" fillId="3" borderId="2" xfId="1" applyNumberFormat="1" applyFont="1" applyFill="1" applyBorder="1" applyAlignment="1">
      <alignment horizontal="center" vertical="center" shrinkToFit="1"/>
    </xf>
    <xf numFmtId="0" fontId="4" fillId="3" borderId="2" xfId="1" applyFont="1" applyFill="1" applyBorder="1" applyAlignment="1">
      <alignment horizontal="center" vertical="center" shrinkToFit="1"/>
    </xf>
    <xf numFmtId="0" fontId="1" fillId="4" borderId="2" xfId="0" applyFont="1" applyFill="1" applyBorder="1" applyAlignment="1">
      <alignment horizontal="center" vertical="center" shrinkToFit="1"/>
    </xf>
    <xf numFmtId="176" fontId="1" fillId="3" borderId="2" xfId="0" applyNumberFormat="1" applyFont="1" applyFill="1" applyBorder="1" applyAlignment="1">
      <alignment horizontal="center" vertical="center" shrinkToFit="1"/>
    </xf>
    <xf numFmtId="0" fontId="5" fillId="3" borderId="2" xfId="0" applyFont="1" applyFill="1" applyBorder="1" applyAlignment="1">
      <alignment vertical="center" shrinkToFit="1"/>
    </xf>
    <xf numFmtId="176" fontId="4" fillId="3" borderId="2" xfId="0" applyNumberFormat="1" applyFont="1" applyFill="1" applyBorder="1" applyAlignment="1">
      <alignment horizontal="center" vertical="center" shrinkToFit="1"/>
    </xf>
    <xf numFmtId="0" fontId="3" fillId="3" borderId="2" xfId="0" applyFont="1" applyFill="1" applyBorder="1" applyAlignment="1">
      <alignment vertical="center" shrinkToFit="1"/>
    </xf>
    <xf numFmtId="56" fontId="1" fillId="3" borderId="2" xfId="0" applyNumberFormat="1" applyFont="1" applyFill="1" applyBorder="1" applyAlignment="1">
      <alignment vertical="center" shrinkToFit="1"/>
    </xf>
    <xf numFmtId="0" fontId="4" fillId="3" borderId="2" xfId="0" applyFont="1" applyFill="1" applyBorder="1" applyAlignment="1">
      <alignment horizontal="center" vertical="center" shrinkToFit="1"/>
    </xf>
    <xf numFmtId="177" fontId="5" fillId="3" borderId="2" xfId="0" applyNumberFormat="1" applyFont="1" applyFill="1" applyBorder="1" applyAlignment="1">
      <alignment horizontal="center" vertical="center" shrinkToFit="1"/>
    </xf>
    <xf numFmtId="14" fontId="3" fillId="2" borderId="1" xfId="0" applyNumberFormat="1" applyFont="1" applyFill="1" applyBorder="1" applyAlignment="1">
      <alignment vertical="center" wrapText="1" shrinkToFit="1"/>
    </xf>
    <xf numFmtId="0" fontId="1" fillId="2" borderId="2" xfId="0" applyFont="1" applyFill="1" applyBorder="1" applyAlignment="1">
      <alignment horizontal="center" vertical="center" wrapText="1" shrinkToFit="1"/>
    </xf>
    <xf numFmtId="0" fontId="1" fillId="2" borderId="2" xfId="0" applyFont="1" applyFill="1" applyBorder="1" applyAlignment="1">
      <alignment vertical="center" wrapText="1" shrinkToFit="1"/>
    </xf>
    <xf numFmtId="182" fontId="4" fillId="3" borderId="2" xfId="1"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1" fillId="3" borderId="2" xfId="0" applyNumberFormat="1" applyFont="1" applyFill="1" applyBorder="1" applyAlignment="1">
      <alignment vertical="center" shrinkToFit="1"/>
    </xf>
    <xf numFmtId="0" fontId="6" fillId="0" borderId="0" xfId="0" applyFont="1" applyAlignment="1">
      <alignment horizontal="center" vertical="center"/>
    </xf>
    <xf numFmtId="0" fontId="6" fillId="0" borderId="0" xfId="0" applyFont="1">
      <alignment vertical="center"/>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horizontal="center" vertical="center"/>
    </xf>
    <xf numFmtId="0" fontId="8" fillId="0" borderId="0" xfId="0" applyFont="1">
      <alignment vertical="center"/>
    </xf>
    <xf numFmtId="0" fontId="9" fillId="0" borderId="3" xfId="0" applyFont="1" applyFill="1" applyBorder="1" applyAlignment="1">
      <alignment horizontal="center" vertical="center"/>
    </xf>
    <xf numFmtId="0" fontId="9" fillId="0" borderId="4" xfId="0" applyFont="1" applyFill="1" applyBorder="1" applyAlignment="1">
      <alignment vertical="center"/>
    </xf>
    <xf numFmtId="0" fontId="11" fillId="0" borderId="18"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center" vertical="center" shrinkToFit="1"/>
    </xf>
    <xf numFmtId="0" fontId="6" fillId="0" borderId="0" xfId="0" applyFont="1" applyAlignment="1">
      <alignment horizontal="right" vertical="center"/>
    </xf>
    <xf numFmtId="184" fontId="9" fillId="0" borderId="0" xfId="0" applyNumberFormat="1" applyFont="1" applyAlignment="1"/>
    <xf numFmtId="0" fontId="8" fillId="0" borderId="0" xfId="0" applyFont="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lignment vertical="center"/>
    </xf>
    <xf numFmtId="0" fontId="15" fillId="0" borderId="0" xfId="0" applyFont="1" applyAlignment="1">
      <alignment vertical="center"/>
    </xf>
    <xf numFmtId="0" fontId="0" fillId="0" borderId="0" xfId="0" applyFont="1" applyFill="1" applyAlignment="1">
      <alignment vertical="center" shrinkToFit="1"/>
    </xf>
    <xf numFmtId="0" fontId="16" fillId="0" borderId="0" xfId="0" applyFont="1" applyFill="1" applyAlignment="1">
      <alignment vertical="center"/>
    </xf>
    <xf numFmtId="0" fontId="0" fillId="2"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19" fillId="2" borderId="2" xfId="0" applyFont="1" applyFill="1" applyBorder="1" applyAlignment="1">
      <alignment horizontal="center" vertical="center" shrinkToFit="1"/>
    </xf>
    <xf numFmtId="0" fontId="16" fillId="2" borderId="2" xfId="0" applyFont="1" applyFill="1" applyBorder="1" applyAlignment="1">
      <alignment horizontal="center" vertical="center"/>
    </xf>
    <xf numFmtId="0" fontId="16" fillId="5" borderId="2" xfId="0" applyFont="1" applyFill="1" applyBorder="1" applyAlignment="1">
      <alignment horizontal="center" vertical="center"/>
    </xf>
    <xf numFmtId="0" fontId="19" fillId="6" borderId="2"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19" fillId="5" borderId="2" xfId="0" applyFont="1" applyFill="1" applyBorder="1" applyAlignment="1">
      <alignment horizontal="center" vertical="center" shrinkToFit="1"/>
    </xf>
    <xf numFmtId="0" fontId="22" fillId="2" borderId="2" xfId="0" applyFont="1" applyFill="1" applyBorder="1" applyAlignment="1">
      <alignment horizontal="center" vertical="center"/>
    </xf>
    <xf numFmtId="0" fontId="19" fillId="0" borderId="2" xfId="0" applyFont="1" applyFill="1" applyBorder="1" applyAlignment="1">
      <alignment horizontal="center" vertical="center" shrinkToFit="1"/>
    </xf>
    <xf numFmtId="0" fontId="16" fillId="0" borderId="2" xfId="0" applyFont="1" applyFill="1" applyBorder="1" applyAlignment="1">
      <alignment horizontal="center" vertical="center"/>
    </xf>
    <xf numFmtId="0" fontId="24" fillId="7" borderId="2" xfId="1" applyFont="1" applyFill="1" applyBorder="1" applyAlignment="1">
      <alignment horizontal="center" vertical="center" shrinkToFit="1"/>
    </xf>
    <xf numFmtId="0" fontId="25" fillId="7" borderId="2" xfId="1"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2" xfId="0" applyFont="1" applyFill="1" applyBorder="1" applyAlignment="1">
      <alignment vertical="center" shrinkToFit="1"/>
    </xf>
    <xf numFmtId="178" fontId="26" fillId="8" borderId="12" xfId="0" applyNumberFormat="1" applyFont="1" applyFill="1" applyBorder="1" applyAlignment="1">
      <alignment horizontal="center" vertical="center" shrinkToFit="1"/>
    </xf>
    <xf numFmtId="178" fontId="10" fillId="8" borderId="0" xfId="0" applyNumberFormat="1" applyFont="1" applyFill="1" applyBorder="1" applyAlignment="1">
      <alignment horizontal="center" vertical="center" shrinkToFit="1"/>
    </xf>
    <xf numFmtId="178" fontId="10" fillId="8" borderId="17" xfId="0" applyNumberFormat="1" applyFont="1" applyFill="1" applyBorder="1" applyAlignment="1">
      <alignment horizontal="center" vertical="center" shrinkToFit="1"/>
    </xf>
    <xf numFmtId="0" fontId="11" fillId="9" borderId="18" xfId="0" applyFont="1" applyFill="1" applyBorder="1" applyAlignment="1">
      <alignment horizontal="center" vertical="center"/>
    </xf>
    <xf numFmtId="0" fontId="11" fillId="0" borderId="1" xfId="0" applyFont="1" applyBorder="1" applyAlignment="1">
      <alignment horizontal="center" vertical="center" shrinkToFit="1"/>
    </xf>
    <xf numFmtId="0" fontId="11" fillId="9" borderId="23" xfId="0" applyFont="1" applyFill="1" applyBorder="1" applyAlignment="1">
      <alignment horizontal="center" vertical="center" shrinkToFit="1"/>
    </xf>
    <xf numFmtId="178" fontId="26" fillId="0" borderId="12" xfId="0" applyNumberFormat="1" applyFont="1" applyFill="1" applyBorder="1" applyAlignment="1">
      <alignment horizontal="center" vertical="center" shrinkToFit="1"/>
    </xf>
    <xf numFmtId="178" fontId="26" fillId="0" borderId="0" xfId="0" applyNumberFormat="1" applyFont="1" applyFill="1" applyBorder="1" applyAlignment="1">
      <alignment horizontal="center" vertical="center" shrinkToFit="1"/>
    </xf>
    <xf numFmtId="178" fontId="26" fillId="0" borderId="17" xfId="0" applyNumberFormat="1" applyFont="1" applyFill="1" applyBorder="1" applyAlignment="1">
      <alignment horizontal="center" vertical="center" shrinkToFit="1"/>
    </xf>
    <xf numFmtId="0" fontId="11" fillId="0" borderId="18" xfId="0" applyFont="1" applyBorder="1" applyAlignment="1">
      <alignment horizontal="center" vertical="center"/>
    </xf>
    <xf numFmtId="0" fontId="11" fillId="0" borderId="23" xfId="0" applyFont="1" applyBorder="1" applyAlignment="1">
      <alignment horizontal="center" vertical="center" shrinkToFit="1"/>
    </xf>
    <xf numFmtId="178" fontId="26" fillId="8" borderId="0" xfId="0" applyNumberFormat="1" applyFont="1" applyFill="1" applyBorder="1" applyAlignment="1">
      <alignment horizontal="center" vertical="center" shrinkToFit="1"/>
    </xf>
    <xf numFmtId="178" fontId="26" fillId="8" borderId="17" xfId="0" applyNumberFormat="1" applyFont="1" applyFill="1" applyBorder="1" applyAlignment="1">
      <alignment horizontal="center" vertical="center" shrinkToFit="1"/>
    </xf>
    <xf numFmtId="0" fontId="7" fillId="10" borderId="0" xfId="0" applyFont="1" applyFill="1" applyAlignment="1">
      <alignment vertical="center"/>
    </xf>
    <xf numFmtId="0" fontId="7" fillId="0" borderId="0" xfId="0" applyFont="1" applyFill="1" applyAlignment="1">
      <alignment horizontal="right" vertical="center"/>
    </xf>
    <xf numFmtId="0" fontId="7" fillId="0" borderId="0" xfId="0" applyFont="1" applyAlignment="1">
      <alignment horizontal="center" vertical="center"/>
    </xf>
    <xf numFmtId="0" fontId="7" fillId="10" borderId="0" xfId="0" applyFont="1" applyFill="1" applyAlignment="1">
      <alignment horizontal="center" vertical="center"/>
    </xf>
    <xf numFmtId="0" fontId="7" fillId="0" borderId="0" xfId="0" applyFont="1" applyAlignment="1">
      <alignment horizontal="left" vertical="center"/>
    </xf>
    <xf numFmtId="184" fontId="9" fillId="0" borderId="0" xfId="0" applyNumberFormat="1" applyFont="1" applyAlignment="1">
      <alignment horizontal="right"/>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178" fontId="26" fillId="8" borderId="5" xfId="0" applyNumberFormat="1" applyFont="1" applyFill="1" applyBorder="1" applyAlignment="1">
      <alignment horizontal="center" vertical="center" shrinkToFit="1"/>
    </xf>
    <xf numFmtId="178" fontId="10" fillId="8" borderId="6" xfId="0" applyNumberFormat="1" applyFont="1" applyFill="1" applyBorder="1" applyAlignment="1">
      <alignment horizontal="center" vertical="center" shrinkToFit="1"/>
    </xf>
    <xf numFmtId="178" fontId="10" fillId="8" borderId="7" xfId="0" applyNumberFormat="1" applyFont="1" applyFill="1" applyBorder="1" applyAlignment="1">
      <alignment horizontal="center" vertical="center" shrinkToFit="1"/>
    </xf>
    <xf numFmtId="178" fontId="27" fillId="8" borderId="12" xfId="0" applyNumberFormat="1" applyFont="1" applyFill="1" applyBorder="1" applyAlignment="1">
      <alignment horizontal="center" vertical="center" shrinkToFit="1"/>
    </xf>
    <xf numFmtId="178" fontId="27" fillId="8" borderId="0" xfId="0" applyNumberFormat="1" applyFont="1" applyFill="1" applyBorder="1" applyAlignment="1">
      <alignment horizontal="center" vertical="center" shrinkToFit="1"/>
    </xf>
    <xf numFmtId="178" fontId="27" fillId="8" borderId="17" xfId="0" applyNumberFormat="1" applyFont="1" applyFill="1" applyBorder="1" applyAlignment="1">
      <alignment horizontal="center" vertical="center" shrinkToFit="1"/>
    </xf>
    <xf numFmtId="178" fontId="26" fillId="8" borderId="12" xfId="0" applyNumberFormat="1" applyFont="1" applyFill="1" applyBorder="1" applyAlignment="1">
      <alignment horizontal="center" vertical="center" shrinkToFit="1"/>
    </xf>
    <xf numFmtId="178" fontId="26" fillId="8" borderId="0" xfId="0" applyNumberFormat="1" applyFont="1" applyFill="1" applyBorder="1" applyAlignment="1">
      <alignment horizontal="center" vertical="center" shrinkToFit="1"/>
    </xf>
    <xf numFmtId="178" fontId="26" fillId="8" borderId="17" xfId="0" applyNumberFormat="1" applyFont="1" applyFill="1" applyBorder="1" applyAlignment="1">
      <alignment horizontal="center" vertical="center" shrinkToFit="1"/>
    </xf>
    <xf numFmtId="178" fontId="26" fillId="0" borderId="5" xfId="0" applyNumberFormat="1" applyFont="1" applyFill="1" applyBorder="1" applyAlignment="1">
      <alignment horizontal="center" vertical="center" shrinkToFit="1"/>
    </xf>
    <xf numFmtId="178" fontId="26" fillId="0" borderId="6" xfId="0" applyNumberFormat="1" applyFont="1" applyFill="1" applyBorder="1" applyAlignment="1">
      <alignment horizontal="center" vertical="center" shrinkToFit="1"/>
    </xf>
    <xf numFmtId="178" fontId="26" fillId="0" borderId="7" xfId="0" applyNumberFormat="1" applyFont="1" applyFill="1" applyBorder="1" applyAlignment="1">
      <alignment horizontal="center" vertical="center" shrinkToFit="1"/>
    </xf>
    <xf numFmtId="178" fontId="28" fillId="0" borderId="12" xfId="0" applyNumberFormat="1" applyFont="1" applyFill="1" applyBorder="1" applyAlignment="1">
      <alignment horizontal="center" vertical="center" shrinkToFit="1"/>
    </xf>
    <xf numFmtId="178" fontId="28" fillId="0" borderId="0" xfId="0" applyNumberFormat="1" applyFont="1" applyFill="1" applyBorder="1" applyAlignment="1">
      <alignment horizontal="center" vertical="center" shrinkToFit="1"/>
    </xf>
    <xf numFmtId="178" fontId="28" fillId="0" borderId="17" xfId="0" applyNumberFormat="1" applyFont="1" applyFill="1" applyBorder="1" applyAlignment="1">
      <alignment horizontal="center" vertical="center" shrinkToFit="1"/>
    </xf>
    <xf numFmtId="178" fontId="27" fillId="0" borderId="12" xfId="0" applyNumberFormat="1" applyFont="1" applyFill="1" applyBorder="1" applyAlignment="1">
      <alignment horizontal="center" vertical="center" shrinkToFit="1"/>
    </xf>
    <xf numFmtId="178" fontId="27" fillId="0" borderId="0" xfId="0" applyNumberFormat="1" applyFont="1" applyFill="1" applyBorder="1" applyAlignment="1">
      <alignment horizontal="center" vertical="center" shrinkToFit="1"/>
    </xf>
    <xf numFmtId="178" fontId="27" fillId="0" borderId="17" xfId="0" applyNumberFormat="1" applyFont="1" applyFill="1" applyBorder="1" applyAlignment="1">
      <alignment horizontal="center" vertical="center" shrinkToFit="1"/>
    </xf>
    <xf numFmtId="178" fontId="26" fillId="8" borderId="6" xfId="0" applyNumberFormat="1" applyFont="1" applyFill="1" applyBorder="1" applyAlignment="1">
      <alignment horizontal="center" vertical="center" shrinkToFit="1"/>
    </xf>
    <xf numFmtId="178" fontId="26" fillId="8" borderId="7" xfId="0" applyNumberFormat="1" applyFont="1" applyFill="1" applyBorder="1" applyAlignment="1">
      <alignment horizontal="center" vertical="center" shrinkToFit="1"/>
    </xf>
    <xf numFmtId="180" fontId="27" fillId="0" borderId="12" xfId="0" applyNumberFormat="1" applyFont="1" applyFill="1" applyBorder="1" applyAlignment="1">
      <alignment horizontal="center" vertical="center" shrinkToFit="1"/>
    </xf>
    <xf numFmtId="180" fontId="27" fillId="0" borderId="0" xfId="0" applyNumberFormat="1" applyFont="1" applyFill="1" applyBorder="1" applyAlignment="1">
      <alignment horizontal="center" vertical="center" shrinkToFit="1"/>
    </xf>
    <xf numFmtId="180" fontId="27" fillId="0" borderId="17" xfId="0" applyNumberFormat="1" applyFont="1" applyFill="1" applyBorder="1" applyAlignment="1">
      <alignment horizontal="center" vertical="center" shrinkToFit="1"/>
    </xf>
    <xf numFmtId="178" fontId="26" fillId="0" borderId="12" xfId="0" applyNumberFormat="1" applyFont="1" applyFill="1" applyBorder="1" applyAlignment="1">
      <alignment horizontal="center" vertical="center" shrinkToFit="1"/>
    </xf>
    <xf numFmtId="178" fontId="26" fillId="0" borderId="0" xfId="0" applyNumberFormat="1" applyFont="1" applyFill="1" applyBorder="1" applyAlignment="1">
      <alignment horizontal="center" vertical="center" shrinkToFit="1"/>
    </xf>
    <xf numFmtId="178" fontId="26" fillId="0" borderId="17" xfId="0" applyNumberFormat="1" applyFont="1" applyFill="1" applyBorder="1" applyAlignment="1">
      <alignment horizontal="center" vertical="center" shrinkToFit="1"/>
    </xf>
    <xf numFmtId="0" fontId="9" fillId="0" borderId="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8" fillId="8" borderId="8" xfId="0" applyFont="1" applyFill="1" applyBorder="1" applyAlignment="1">
      <alignment horizontal="left" vertical="center" shrinkToFit="1"/>
    </xf>
    <xf numFmtId="0" fontId="8" fillId="8" borderId="13" xfId="0" applyFont="1" applyFill="1" applyBorder="1" applyAlignment="1">
      <alignment horizontal="left" vertical="center" shrinkToFit="1"/>
    </xf>
    <xf numFmtId="0" fontId="8" fillId="8" borderId="19" xfId="0" applyFont="1" applyFill="1" applyBorder="1" applyAlignment="1">
      <alignment horizontal="left"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26" xfId="0" applyFont="1" applyBorder="1" applyAlignment="1">
      <alignment horizontal="center" vertical="center" shrinkToFit="1"/>
    </xf>
    <xf numFmtId="0" fontId="6" fillId="0" borderId="0" xfId="0" applyFont="1" applyAlignment="1">
      <alignment horizontal="center"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2" xfId="0" applyFont="1" applyBorder="1" applyAlignment="1">
      <alignment horizontal="center" vertical="center" shrinkToFit="1"/>
    </xf>
    <xf numFmtId="0" fontId="7" fillId="0" borderId="0" xfId="0" applyFont="1" applyFill="1" applyAlignment="1">
      <alignment horizontal="center" vertical="center"/>
    </xf>
    <xf numFmtId="180" fontId="10" fillId="0" borderId="5" xfId="0" applyNumberFormat="1" applyFont="1" applyFill="1" applyBorder="1" applyAlignment="1">
      <alignment horizontal="center" vertical="center" shrinkToFit="1"/>
    </xf>
    <xf numFmtId="180" fontId="10" fillId="0" borderId="6" xfId="0" applyNumberFormat="1" applyFont="1" applyFill="1" applyBorder="1" applyAlignment="1">
      <alignment horizontal="center" vertical="center" shrinkToFit="1"/>
    </xf>
    <xf numFmtId="180" fontId="10" fillId="0" borderId="7" xfId="0" applyNumberFormat="1" applyFont="1" applyFill="1" applyBorder="1" applyAlignment="1">
      <alignment horizontal="center" vertical="center" shrinkToFit="1"/>
    </xf>
    <xf numFmtId="176" fontId="10" fillId="0" borderId="12" xfId="0" applyNumberFormat="1" applyFont="1" applyFill="1" applyBorder="1" applyAlignment="1">
      <alignment horizontal="center" vertical="center" shrinkToFit="1"/>
    </xf>
    <xf numFmtId="176" fontId="10" fillId="0" borderId="0" xfId="0" applyNumberFormat="1" applyFont="1" applyFill="1" applyBorder="1" applyAlignment="1">
      <alignment horizontal="center" vertical="center" shrinkToFit="1"/>
    </xf>
    <xf numFmtId="176" fontId="10" fillId="0" borderId="17" xfId="0" applyNumberFormat="1" applyFont="1" applyFill="1" applyBorder="1" applyAlignment="1">
      <alignment horizontal="center" vertical="center" shrinkToFit="1"/>
    </xf>
    <xf numFmtId="49" fontId="10" fillId="0" borderId="12"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7" xfId="0" applyNumberFormat="1" applyFont="1" applyFill="1" applyBorder="1" applyAlignment="1">
      <alignment horizontal="center" vertical="center" shrinkToFit="1"/>
    </xf>
    <xf numFmtId="178" fontId="10" fillId="0" borderId="12" xfId="0" applyNumberFormat="1" applyFont="1" applyFill="1" applyBorder="1" applyAlignment="1">
      <alignment horizontal="center" vertical="center" shrinkToFit="1"/>
    </xf>
    <xf numFmtId="178" fontId="10" fillId="0" borderId="0" xfId="0" applyNumberFormat="1" applyFont="1" applyFill="1" applyBorder="1" applyAlignment="1">
      <alignment horizontal="center" vertical="center" shrinkToFit="1"/>
    </xf>
    <xf numFmtId="178" fontId="10" fillId="0" borderId="17" xfId="0" applyNumberFormat="1" applyFont="1" applyFill="1" applyBorder="1" applyAlignment="1">
      <alignment horizontal="center" vertical="center" shrinkToFit="1"/>
    </xf>
    <xf numFmtId="176" fontId="6" fillId="0" borderId="12"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17" xfId="0" applyNumberFormat="1" applyFont="1" applyFill="1" applyBorder="1" applyAlignment="1">
      <alignment horizontal="center" vertical="center" shrinkToFit="1"/>
    </xf>
    <xf numFmtId="0" fontId="8" fillId="0" borderId="8"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23" xfId="0" applyFont="1" applyFill="1" applyBorder="1" applyAlignment="1">
      <alignment horizontal="center" vertical="center"/>
    </xf>
    <xf numFmtId="0" fontId="16" fillId="2" borderId="2" xfId="0" applyFont="1" applyFill="1" applyBorder="1" applyAlignment="1">
      <alignment horizontal="left" vertical="center"/>
    </xf>
    <xf numFmtId="0" fontId="16" fillId="2" borderId="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6" borderId="3" xfId="0" applyFont="1" applyFill="1" applyBorder="1" applyAlignment="1">
      <alignment horizontal="center" vertical="center" wrapText="1" shrinkToFit="1"/>
    </xf>
    <xf numFmtId="0" fontId="19" fillId="6" borderId="27" xfId="0" applyFont="1" applyFill="1" applyBorder="1" applyAlignment="1">
      <alignment horizontal="center" vertical="center" wrapText="1" shrinkToFit="1"/>
    </xf>
    <xf numFmtId="0" fontId="19" fillId="6" borderId="4" xfId="0" applyFont="1" applyFill="1" applyBorder="1" applyAlignment="1">
      <alignment horizontal="center" vertical="center" wrapText="1" shrinkToFit="1"/>
    </xf>
    <xf numFmtId="0" fontId="20" fillId="6" borderId="3" xfId="0" applyFont="1" applyFill="1" applyBorder="1" applyAlignment="1">
      <alignment horizontal="center" vertical="center" shrinkToFit="1"/>
    </xf>
    <xf numFmtId="0" fontId="20" fillId="6" borderId="4" xfId="0" applyFont="1" applyFill="1" applyBorder="1" applyAlignment="1">
      <alignment horizontal="center" vertical="center" shrinkToFit="1"/>
    </xf>
    <xf numFmtId="0" fontId="19" fillId="6" borderId="3" xfId="0" applyFont="1" applyFill="1" applyBorder="1" applyAlignment="1">
      <alignment horizontal="center" vertical="center" shrinkToFit="1"/>
    </xf>
    <xf numFmtId="0" fontId="19" fillId="6" borderId="4" xfId="0" applyFont="1" applyFill="1" applyBorder="1" applyAlignment="1">
      <alignment horizontal="center" vertical="center" shrinkToFit="1"/>
    </xf>
    <xf numFmtId="0" fontId="16" fillId="6" borderId="3"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4" xfId="0" applyFont="1" applyFill="1" applyBorder="1" applyAlignment="1">
      <alignment horizontal="center" vertical="center" shrinkToFit="1"/>
    </xf>
    <xf numFmtId="0" fontId="23" fillId="7" borderId="2" xfId="1"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cellXfs>
  <cellStyles count="2">
    <cellStyle name="標準" xfId="0" builtinId="0"/>
    <cellStyle name="標準 2" xfId="1"/>
  </cellStyles>
  <dxfs count="8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color rgb="FFFFFF99"/>
      <color rgb="FF99FF99"/>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395654</xdr:colOff>
      <xdr:row>6</xdr:row>
      <xdr:rowOff>102576</xdr:rowOff>
    </xdr:from>
    <xdr:to>
      <xdr:col>40</xdr:col>
      <xdr:colOff>512883</xdr:colOff>
      <xdr:row>19</xdr:row>
      <xdr:rowOff>142875</xdr:rowOff>
    </xdr:to>
    <xdr:sp macro="" textlink="">
      <xdr:nvSpPr>
        <xdr:cNvPr id="2" name="角丸四角形吹き出し 1"/>
        <xdr:cNvSpPr/>
      </xdr:nvSpPr>
      <xdr:spPr>
        <a:xfrm>
          <a:off x="11511280" y="1934845"/>
          <a:ext cx="4717415" cy="3557270"/>
        </a:xfrm>
        <a:prstGeom prst="wedgeRoundRectCallout">
          <a:avLst>
            <a:gd name="adj1" fmla="val -83097"/>
            <a:gd name="adj2" fmla="val 22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黄色部分に</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日付</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開始時間</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会場名</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を入力すると対になる部分に反映されるようにリンクを貼ってます。</a:t>
          </a:r>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緑色部分に得点を入力すると，対になる得点部分が反映され，勝ち○，負け●，分け△が表示され，</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試合数</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から</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順位</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まで自動的に表示されるよう関数を入れてます。</a:t>
          </a:r>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但し，</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総得点</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までが同数の場合の順位は，当該チームの対戦成績により，手動での入力が必要になります。</a:t>
          </a:r>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endParaRPr kumimoji="1" lang="ja-JP" altLang="en-US" sz="1100">
            <a:solidFill>
              <a:sysClr val="windowText" lastClr="000000"/>
            </a:solidFill>
          </a:endParaRPr>
        </a:p>
      </xdr:txBody>
    </xdr:sp>
    <xdr:clientData/>
  </xdr:twoCellAnchor>
  <xdr:twoCellAnchor>
    <xdr:from>
      <xdr:col>32</xdr:col>
      <xdr:colOff>161193</xdr:colOff>
      <xdr:row>35</xdr:row>
      <xdr:rowOff>205154</xdr:rowOff>
    </xdr:from>
    <xdr:to>
      <xdr:col>36</xdr:col>
      <xdr:colOff>556846</xdr:colOff>
      <xdr:row>39</xdr:row>
      <xdr:rowOff>161191</xdr:rowOff>
    </xdr:to>
    <xdr:sp macro="" textlink="">
      <xdr:nvSpPr>
        <xdr:cNvPr id="5" name="角丸四角形吹き出し 4"/>
        <xdr:cNvSpPr/>
      </xdr:nvSpPr>
      <xdr:spPr>
        <a:xfrm>
          <a:off x="10619105" y="9836785"/>
          <a:ext cx="3024505" cy="1026160"/>
        </a:xfrm>
        <a:prstGeom prst="wedgeRoundRectCallout">
          <a:avLst>
            <a:gd name="adj1" fmla="val -11134"/>
            <a:gd name="adj2" fmla="val 157577"/>
            <a:gd name="adj3" fmla="val 16667"/>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rPr>
            <a:t>試合の消化数を把握するために</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rPr>
            <a:t>余白にメモ表記させてます。</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defRPr/>
          </a:pP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defRPr/>
          </a:pP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defRPr/>
          </a:pP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400000000000000" pitchFamily="50" charset="-128"/>
            <a:ea typeface="HG丸ｺﾞｼｯｸM-PRO" panose="020F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charset="-128"/>
            <a:cs typeface="+mn-cs"/>
          </a:endParaRPr>
        </a:p>
      </xdr:txBody>
    </xdr:sp>
    <xdr:clientData/>
  </xdr:twoCellAnchor>
  <xdr:twoCellAnchor>
    <xdr:from>
      <xdr:col>6</xdr:col>
      <xdr:colOff>80596</xdr:colOff>
      <xdr:row>3</xdr:row>
      <xdr:rowOff>177940</xdr:rowOff>
    </xdr:from>
    <xdr:to>
      <xdr:col>30</xdr:col>
      <xdr:colOff>208293</xdr:colOff>
      <xdr:row>6</xdr:row>
      <xdr:rowOff>43242</xdr:rowOff>
    </xdr:to>
    <xdr:sp macro="" textlink="">
      <xdr:nvSpPr>
        <xdr:cNvPr id="3" name="角丸四角形吹き出し 2"/>
        <xdr:cNvSpPr/>
      </xdr:nvSpPr>
      <xdr:spPr>
        <a:xfrm>
          <a:off x="2613660" y="1244600"/>
          <a:ext cx="7443470" cy="631190"/>
        </a:xfrm>
        <a:prstGeom prst="wedgeRoundRectCallout">
          <a:avLst>
            <a:gd name="adj1" fmla="val 15404"/>
            <a:gd name="adj2" fmla="val -190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プルダウンで，</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ブロック</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前期 </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or</a:t>
          </a:r>
          <a:r>
            <a:rPr kumimoji="1" lang="ja-JP" altLang="en-US" sz="1400" baseline="0">
              <a:solidFill>
                <a:sysClr val="windowText" lastClr="000000"/>
              </a:solidFill>
              <a:latin typeface="HG丸ｺﾞｼｯｸM-PRO" panose="020F0400000000000000" pitchFamily="50" charset="-128"/>
              <a:ea typeface="HG丸ｺﾞｼｯｸM-PRO" panose="020F0400000000000000" pitchFamily="50" charset="-128"/>
            </a:rPr>
            <a:t> 後期</a:t>
          </a:r>
          <a:r>
            <a:rPr kumimoji="1" lang="en-US" altLang="ja-JP" sz="1400" baseline="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baseline="0">
              <a:solidFill>
                <a:sysClr val="windowText" lastClr="000000"/>
              </a:solidFill>
              <a:latin typeface="HG丸ｺﾞｼｯｸM-PRO" panose="020F0400000000000000" pitchFamily="50" charset="-128"/>
              <a:ea typeface="HG丸ｺﾞｼｯｸM-PRO" panose="020F0400000000000000" pitchFamily="50" charset="-128"/>
            </a:rPr>
            <a:t>，</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グループ</a:t>
          </a:r>
          <a:r>
            <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rPr>
            <a:t>』</a:t>
          </a:r>
          <a:r>
            <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rPr>
            <a:t>を選択してください。</a:t>
          </a:r>
          <a:endParaRPr kumimoji="1" lang="en-US" altLang="ja-JP" sz="1400">
            <a:solidFill>
              <a:sysClr val="windowText" lastClr="000000"/>
            </a:solidFill>
            <a:latin typeface="HG丸ｺﾞｼｯｸM-PRO" panose="020F0400000000000000" pitchFamily="50" charset="-128"/>
            <a:ea typeface="HG丸ｺﾞｼｯｸM-PRO" panose="020F0400000000000000" pitchFamily="50" charset="-128"/>
          </a:endParaRPr>
        </a:p>
        <a:p>
          <a:pPr algn="l"/>
          <a:endParaRPr kumimoji="1" lang="ja-JP" altLang="en-US" sz="1400">
            <a:solidFill>
              <a:sysClr val="windowText" lastClr="000000"/>
            </a:solidFill>
            <a:latin typeface="HG丸ｺﾞｼｯｸM-PRO" panose="020F0400000000000000" pitchFamily="50" charset="-128"/>
            <a:ea typeface="HG丸ｺﾞｼｯｸM-PRO" panose="020F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tabSelected="1" zoomScale="70" zoomScaleNormal="70" workbookViewId="0">
      <selection activeCell="W23" sqref="W23"/>
    </sheetView>
  </sheetViews>
  <sheetFormatPr defaultColWidth="9" defaultRowHeight="13.5"/>
  <cols>
    <col min="1" max="1" width="3.5" style="33" customWidth="1"/>
    <col min="2" max="2" width="13.75" style="34" customWidth="1"/>
    <col min="3" max="32" width="4" style="34" customWidth="1"/>
    <col min="33" max="41" width="8.625" style="34" customWidth="1"/>
    <col min="42" max="43" width="5.625" style="34" customWidth="1"/>
    <col min="44" max="44" width="4.5" style="34" customWidth="1"/>
    <col min="45" max="47" width="9" style="34"/>
    <col min="48" max="48" width="9" style="34" hidden="1" customWidth="1"/>
    <col min="49" max="16384" width="9" style="34"/>
  </cols>
  <sheetData>
    <row r="1" spans="1:48" ht="30" customHeight="1">
      <c r="A1" s="35"/>
      <c r="B1" s="35"/>
      <c r="C1" s="36"/>
      <c r="D1" s="86">
        <v>2018</v>
      </c>
      <c r="E1" s="86"/>
      <c r="F1" s="86"/>
      <c r="G1" s="87" t="s">
        <v>0</v>
      </c>
      <c r="H1" s="87"/>
      <c r="I1" s="87"/>
      <c r="J1" s="87"/>
      <c r="K1" s="87"/>
      <c r="L1" s="87"/>
      <c r="M1" s="87"/>
      <c r="N1" s="87"/>
      <c r="O1" s="87"/>
      <c r="P1" s="87"/>
      <c r="Q1" s="87"/>
      <c r="R1" s="87"/>
      <c r="S1" s="87"/>
      <c r="T1" s="88">
        <v>13</v>
      </c>
      <c r="U1" s="88"/>
      <c r="V1" s="89" t="s">
        <v>1</v>
      </c>
      <c r="W1" s="89"/>
      <c r="X1" s="89"/>
      <c r="Y1" s="89"/>
      <c r="Z1" s="89"/>
      <c r="AA1" s="88" t="s">
        <v>2</v>
      </c>
      <c r="AB1" s="88"/>
      <c r="AC1" s="85" t="s">
        <v>3</v>
      </c>
      <c r="AD1" s="89" t="s">
        <v>4</v>
      </c>
      <c r="AE1" s="89"/>
      <c r="AF1" s="89"/>
      <c r="AG1" s="89"/>
      <c r="AH1" s="35"/>
      <c r="AI1" s="35"/>
      <c r="AK1" s="90">
        <f ca="1">TODAY()</f>
        <v>43385</v>
      </c>
      <c r="AL1" s="90"/>
      <c r="AM1" s="90"/>
      <c r="AN1" s="47" t="s">
        <v>5</v>
      </c>
      <c r="AO1" s="35"/>
      <c r="AP1" s="48"/>
      <c r="AQ1" s="48"/>
      <c r="AS1" s="52"/>
      <c r="AT1" s="52"/>
      <c r="AU1" s="52"/>
    </row>
    <row r="2" spans="1:48" ht="24"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S2" s="52"/>
      <c r="AT2" s="52"/>
      <c r="AU2" s="52"/>
    </row>
    <row r="3" spans="1:48" ht="30" customHeight="1">
      <c r="A3" s="39" t="str">
        <f>AC1</f>
        <v>Ａ</v>
      </c>
      <c r="B3" s="40" t="s">
        <v>4</v>
      </c>
      <c r="C3" s="91">
        <f>B4</f>
        <v>0</v>
      </c>
      <c r="D3" s="92"/>
      <c r="E3" s="93"/>
      <c r="F3" s="91">
        <f>B8</f>
        <v>0</v>
      </c>
      <c r="G3" s="92"/>
      <c r="H3" s="93"/>
      <c r="I3" s="91">
        <f>B12</f>
        <v>0</v>
      </c>
      <c r="J3" s="92"/>
      <c r="K3" s="93"/>
      <c r="L3" s="91">
        <f>B16</f>
        <v>0</v>
      </c>
      <c r="M3" s="92"/>
      <c r="N3" s="93"/>
      <c r="O3" s="91">
        <f>B20</f>
        <v>0</v>
      </c>
      <c r="P3" s="92"/>
      <c r="Q3" s="93"/>
      <c r="R3" s="91">
        <f>B24</f>
        <v>0</v>
      </c>
      <c r="S3" s="92"/>
      <c r="T3" s="93"/>
      <c r="U3" s="91">
        <f>B28</f>
        <v>0</v>
      </c>
      <c r="V3" s="92"/>
      <c r="W3" s="93"/>
      <c r="X3" s="91">
        <f>B32</f>
        <v>0</v>
      </c>
      <c r="Y3" s="92"/>
      <c r="Z3" s="93"/>
      <c r="AA3" s="91">
        <f>B36</f>
        <v>0</v>
      </c>
      <c r="AB3" s="92"/>
      <c r="AC3" s="93"/>
      <c r="AD3" s="91">
        <f>B40</f>
        <v>0</v>
      </c>
      <c r="AE3" s="92"/>
      <c r="AF3" s="93"/>
      <c r="AG3" s="45" t="s">
        <v>6</v>
      </c>
      <c r="AH3" s="45" t="s">
        <v>7</v>
      </c>
      <c r="AI3" s="45" t="s">
        <v>8</v>
      </c>
      <c r="AJ3" s="45" t="s">
        <v>9</v>
      </c>
      <c r="AK3" s="45" t="s">
        <v>10</v>
      </c>
      <c r="AL3" s="45" t="s">
        <v>11</v>
      </c>
      <c r="AM3" s="45" t="s">
        <v>12</v>
      </c>
      <c r="AN3" s="45" t="s">
        <v>13</v>
      </c>
      <c r="AO3" s="45" t="s">
        <v>14</v>
      </c>
      <c r="AP3" s="49"/>
      <c r="AQ3" s="50"/>
      <c r="AS3" s="52"/>
      <c r="AT3" s="52"/>
      <c r="AU3" s="52"/>
    </row>
    <row r="4" spans="1:48" ht="20.100000000000001" customHeight="1">
      <c r="A4" s="120">
        <v>1</v>
      </c>
      <c r="B4" s="123"/>
      <c r="C4" s="133"/>
      <c r="D4" s="134"/>
      <c r="E4" s="135"/>
      <c r="F4" s="94"/>
      <c r="G4" s="95"/>
      <c r="H4" s="96"/>
      <c r="I4" s="94"/>
      <c r="J4" s="95"/>
      <c r="K4" s="96"/>
      <c r="L4" s="94"/>
      <c r="M4" s="95"/>
      <c r="N4" s="96"/>
      <c r="O4" s="94"/>
      <c r="P4" s="95"/>
      <c r="Q4" s="96"/>
      <c r="R4" s="94"/>
      <c r="S4" s="95"/>
      <c r="T4" s="96"/>
      <c r="U4" s="94"/>
      <c r="V4" s="95"/>
      <c r="W4" s="96"/>
      <c r="X4" s="94"/>
      <c r="Y4" s="95"/>
      <c r="Z4" s="96"/>
      <c r="AA4" s="94"/>
      <c r="AB4" s="95"/>
      <c r="AC4" s="96"/>
      <c r="AD4" s="94"/>
      <c r="AE4" s="95"/>
      <c r="AF4" s="96"/>
      <c r="AG4" s="126" t="str">
        <f>IF(AND($D7="",$G7="",$J7="",$M7="",$P7="",$S7="",$V7="",$Y7="",$AB7="",$AE7=""),"",SUM((COUNTIF($C7:$AF7,"○")),(COUNTIF($C7:$AF7,"●")),(COUNTIF($C7:$AF7,"△"))))</f>
        <v/>
      </c>
      <c r="AH4" s="126" t="str">
        <f>IF(AND($D7="",$G7="",$J7="",$M7="",$P7="",$S7="",$V7="",$Y7="",$AB7="",$AE7=""),"",SUM($AP7:$AR7))</f>
        <v/>
      </c>
      <c r="AI4" s="126" t="str">
        <f>IF(AND($D7="",$G7="",$J7="",$J7="",$M7="",$P7="",$S7="",$V7="",$Y7="",$AB7="",$AE7=""),"",COUNTIF(C7:AF7,"○"))</f>
        <v/>
      </c>
      <c r="AJ4" s="126" t="str">
        <f>IF(AND($D7="",$G7="",$J7="",$J7="",$M7="",$P7="",$S7="",$V7="",$Y7="",$AB7="",$AE7=""),"",COUNTIF(C7:AF7,"●"))</f>
        <v/>
      </c>
      <c r="AK4" s="126" t="str">
        <f>IF(AND($D7="",$G7="",$J7="",$J7="",$M7="",$P7="",$S7="",$V7="",$Y7="",$AB7="",$AE7=""),"",COUNTIF(C7:AF7,"△"))</f>
        <v/>
      </c>
      <c r="AL4" s="126" t="str">
        <f>IF(AND($C7="",$F7="",$I7="",$L7="",$O7="",$R7="",$U7="",$X7="",$AA7="",$AD7=""),"",SUM($C7,$F7,$I7,$L7,$O7,$R7,$U7,$X7,$AA7,$AD7))</f>
        <v/>
      </c>
      <c r="AM4" s="126" t="str">
        <f>IF(AND($E7="",$H7="",$K7="",$N7="",$Q7="",$T7="",$W7="",$Z7="",$AC7="",$AF7=""),"",SUM($E7,$H7,$K7,$N7,$Q7,$T7,$W7,$Z7,$AC7,$AF7))</f>
        <v/>
      </c>
      <c r="AN4" s="126" t="str">
        <f>IF(AND($AL4="",$AM4=""),"",($AL4-$AM4))</f>
        <v/>
      </c>
      <c r="AO4" s="129" t="str">
        <f>IF(AND($AG4=""),"",RANK(AV4,AV$4:AV$43))</f>
        <v/>
      </c>
      <c r="AP4" s="50"/>
      <c r="AQ4" s="50"/>
      <c r="AS4" s="52"/>
      <c r="AT4" s="52"/>
      <c r="AU4" s="52"/>
      <c r="AV4" s="132" t="e">
        <f>AH4+AN4*0.01</f>
        <v>#VALUE!</v>
      </c>
    </row>
    <row r="5" spans="1:48" ht="20.100000000000001" customHeight="1">
      <c r="A5" s="121"/>
      <c r="B5" s="124"/>
      <c r="C5" s="136"/>
      <c r="D5" s="137"/>
      <c r="E5" s="138"/>
      <c r="F5" s="72"/>
      <c r="G5" s="73"/>
      <c r="H5" s="74"/>
      <c r="I5" s="72"/>
      <c r="J5" s="73"/>
      <c r="K5" s="74"/>
      <c r="L5" s="72"/>
      <c r="M5" s="73"/>
      <c r="N5" s="74"/>
      <c r="O5" s="72"/>
      <c r="P5" s="73"/>
      <c r="Q5" s="74"/>
      <c r="R5" s="72"/>
      <c r="S5" s="73"/>
      <c r="T5" s="74"/>
      <c r="U5" s="72"/>
      <c r="V5" s="73"/>
      <c r="W5" s="74"/>
      <c r="X5" s="72"/>
      <c r="Y5" s="73"/>
      <c r="Z5" s="74"/>
      <c r="AA5" s="72"/>
      <c r="AB5" s="73"/>
      <c r="AC5" s="74"/>
      <c r="AD5" s="72"/>
      <c r="AE5" s="73"/>
      <c r="AF5" s="74"/>
      <c r="AG5" s="127"/>
      <c r="AH5" s="127"/>
      <c r="AI5" s="127"/>
      <c r="AJ5" s="127"/>
      <c r="AK5" s="127"/>
      <c r="AL5" s="127"/>
      <c r="AM5" s="127"/>
      <c r="AN5" s="127"/>
      <c r="AO5" s="130"/>
      <c r="AP5" s="50"/>
      <c r="AQ5" s="50"/>
      <c r="AS5" s="52"/>
      <c r="AT5" s="52"/>
      <c r="AU5" s="52"/>
      <c r="AV5" s="132"/>
    </row>
    <row r="6" spans="1:48" ht="20.100000000000001" customHeight="1">
      <c r="A6" s="121"/>
      <c r="B6" s="124"/>
      <c r="C6" s="136"/>
      <c r="D6" s="137"/>
      <c r="E6" s="138"/>
      <c r="F6" s="97"/>
      <c r="G6" s="98"/>
      <c r="H6" s="99"/>
      <c r="I6" s="97"/>
      <c r="J6" s="98"/>
      <c r="K6" s="99"/>
      <c r="L6" s="97"/>
      <c r="M6" s="98"/>
      <c r="N6" s="99"/>
      <c r="O6" s="97"/>
      <c r="P6" s="98"/>
      <c r="Q6" s="99"/>
      <c r="R6" s="97"/>
      <c r="S6" s="98"/>
      <c r="T6" s="99"/>
      <c r="U6" s="97"/>
      <c r="V6" s="98"/>
      <c r="W6" s="99"/>
      <c r="X6" s="97"/>
      <c r="Y6" s="98"/>
      <c r="Z6" s="99"/>
      <c r="AA6" s="100"/>
      <c r="AB6" s="101"/>
      <c r="AC6" s="102"/>
      <c r="AD6" s="97"/>
      <c r="AE6" s="98"/>
      <c r="AF6" s="99"/>
      <c r="AG6" s="127"/>
      <c r="AH6" s="127"/>
      <c r="AI6" s="127"/>
      <c r="AJ6" s="127"/>
      <c r="AK6" s="127"/>
      <c r="AL6" s="127"/>
      <c r="AM6" s="127"/>
      <c r="AN6" s="127"/>
      <c r="AO6" s="130"/>
      <c r="AP6" s="50"/>
      <c r="AQ6" s="50"/>
      <c r="AS6" s="52"/>
      <c r="AT6" s="52"/>
      <c r="AU6" s="52"/>
      <c r="AV6" s="132"/>
    </row>
    <row r="7" spans="1:48" ht="24" customHeight="1">
      <c r="A7" s="122"/>
      <c r="B7" s="125"/>
      <c r="C7" s="139"/>
      <c r="D7" s="140"/>
      <c r="E7" s="141"/>
      <c r="F7" s="75"/>
      <c r="G7" s="76" t="str">
        <f>IF(AND($F7="",$H7=""),"",IF($F7&gt;$H7,"○",IF($F7=$H7,"△",IF($F7&lt;$H7,"●"))))</f>
        <v/>
      </c>
      <c r="H7" s="77"/>
      <c r="I7" s="75"/>
      <c r="J7" s="76" t="str">
        <f>IF(AND($I7="",$K7=""),"",IF($I7&gt;$K7,"○",IF($I7=$K7,"△",IF($I7&lt;$K7,"●"))))</f>
        <v/>
      </c>
      <c r="K7" s="77"/>
      <c r="L7" s="75"/>
      <c r="M7" s="76" t="str">
        <f>IF(AND($L7="",$N7=""),"",IF($L7&gt;$N7,"○",IF($L7=$N7,"△",IF($L7&lt;$N7,"●"))))</f>
        <v/>
      </c>
      <c r="N7" s="77"/>
      <c r="O7" s="75"/>
      <c r="P7" s="76" t="str">
        <f>IF(AND($O7="",$Q7=""),"",IF($O7&gt;$Q7,"○",IF($O7=$Q7,"△",IF($O7&lt;$Q7,"●"))))</f>
        <v/>
      </c>
      <c r="Q7" s="77"/>
      <c r="R7" s="75"/>
      <c r="S7" s="76" t="str">
        <f>IF(AND($R7="",$T7=""),"",IF($R7&gt;$T7,"○",IF($R7=$T7,"△",IF($R7&lt;$T7,"●"))))</f>
        <v/>
      </c>
      <c r="T7" s="77"/>
      <c r="U7" s="75"/>
      <c r="V7" s="76" t="str">
        <f>IF(AND($U7="",$W7=""),"",IF($U7&gt;$W7,"○",IF($U7=$W7,"△",IF($U7&lt;$W7,"●"))))</f>
        <v/>
      </c>
      <c r="W7" s="77"/>
      <c r="X7" s="75"/>
      <c r="Y7" s="76" t="str">
        <f>IF(AND($X7="",$Z7=""),"",IF($X7&gt;$Z7,"○",IF($X7=$Z7,"△",IF($X7&lt;$Z7,"●"))))</f>
        <v/>
      </c>
      <c r="Z7" s="77"/>
      <c r="AA7" s="75"/>
      <c r="AB7" s="76" t="str">
        <f>IF(AND($AA7="",$AC7=""),"",IF($AA7&gt;$AC7,"○",IF($AA7=$AC7,"△",IF($AA7&lt;$AC7,"●"))))</f>
        <v/>
      </c>
      <c r="AC7" s="77"/>
      <c r="AD7" s="75"/>
      <c r="AE7" s="76" t="str">
        <f>IF(AND($AD7="",$AF7=""),"",IF($AD7&gt;$AF7,"○",IF($AD7=$AF7,"△",IF($AD7&lt;$AF7,"●"))))</f>
        <v/>
      </c>
      <c r="AF7" s="77"/>
      <c r="AG7" s="128"/>
      <c r="AH7" s="128"/>
      <c r="AI7" s="128"/>
      <c r="AJ7" s="128"/>
      <c r="AK7" s="128"/>
      <c r="AL7" s="128"/>
      <c r="AM7" s="128"/>
      <c r="AN7" s="128"/>
      <c r="AO7" s="131"/>
      <c r="AP7" s="51">
        <f>COUNTIF(C7:AF7,"○")*3</f>
        <v>0</v>
      </c>
      <c r="AQ7" s="51">
        <f>COUNTIF(C7:AF7,"△")*1</f>
        <v>0</v>
      </c>
      <c r="AR7" s="51">
        <f>COUNTIF(C7:AF7,"●")*0</f>
        <v>0</v>
      </c>
      <c r="AS7" s="53">
        <f>B4</f>
        <v>0</v>
      </c>
      <c r="AT7" s="53" t="str">
        <f>IF(AND(AO4:AO43=""),"",VLOOKUP(1,AO4:AS43,5,0))</f>
        <v/>
      </c>
      <c r="AU7" s="52"/>
      <c r="AV7" s="132"/>
    </row>
    <row r="8" spans="1:48" ht="20.100000000000001" customHeight="1">
      <c r="A8" s="120">
        <v>2</v>
      </c>
      <c r="B8" s="123"/>
      <c r="C8" s="103" t="str">
        <f>IF(AND(F$4=""),"",F$4)</f>
        <v/>
      </c>
      <c r="D8" s="104"/>
      <c r="E8" s="105"/>
      <c r="F8" s="133"/>
      <c r="G8" s="134"/>
      <c r="H8" s="135"/>
      <c r="I8" s="94"/>
      <c r="J8" s="95"/>
      <c r="K8" s="96"/>
      <c r="L8" s="94"/>
      <c r="M8" s="95"/>
      <c r="N8" s="96"/>
      <c r="O8" s="94"/>
      <c r="P8" s="95"/>
      <c r="Q8" s="96"/>
      <c r="R8" s="94"/>
      <c r="S8" s="95"/>
      <c r="T8" s="96"/>
      <c r="U8" s="94"/>
      <c r="V8" s="95"/>
      <c r="W8" s="96"/>
      <c r="X8" s="94"/>
      <c r="Y8" s="95"/>
      <c r="Z8" s="96"/>
      <c r="AA8" s="94"/>
      <c r="AB8" s="95"/>
      <c r="AC8" s="96"/>
      <c r="AD8" s="94"/>
      <c r="AE8" s="95"/>
      <c r="AF8" s="96"/>
      <c r="AG8" s="126" t="str">
        <f>IF(AND($D11="",$G11="",$J11="",$M11="",$P11="",$S11="",$V11="",$Y11="",$AB11="",$AE11=""),"",SUM((COUNTIF($C11:$AF11,"○")),(COUNTIF($C11:$AF11,"●")),(COUNTIF($C11:$AF11,"△"))))</f>
        <v/>
      </c>
      <c r="AH8" s="126" t="str">
        <f>IF(AND($D11="",$G11="",$J11="",$M11="",$P11="",$S11="",$V11="",$Y11="",$AB11="",$AE11=""),"",SUM($AP11:$AR11))</f>
        <v/>
      </c>
      <c r="AI8" s="126" t="str">
        <f>IF(AND($D11="",$G11="",$J11="",$J11="",$M11="",$P11="",$S11="",$V11="",$Y11="",$AB11="",$AE11=""),"",COUNTIF(C11:AF11,"○"))</f>
        <v/>
      </c>
      <c r="AJ8" s="126" t="str">
        <f>IF(AND($D11="",$G11="",$J11="",$J11="",$M11="",$P11="",$S11="",$V11="",$Y11="",$AB11="",$AE11=""),"",COUNTIF(C11:AF11,"●"))</f>
        <v/>
      </c>
      <c r="AK8" s="126" t="str">
        <f>IF(AND($D11="",$G11="",$J11="",$J11="",$M11="",$P11="",$S11="",$V11="",$Y11="",$AB11="",$AE11=""),"",COUNTIF(C11:AF11,"△"))</f>
        <v/>
      </c>
      <c r="AL8" s="126" t="str">
        <f>IF(AND($C11="",$F11="",$I11="",$L11="",$O11="",$R11="",$U11="",$X11="",$AA11="",$AD11=""),"",SUM($C11,$F11,$I11,$L11,$O11,$R11,$U11,$X11,$AA11,$AD11))</f>
        <v/>
      </c>
      <c r="AM8" s="126" t="str">
        <f>IF(AND($E11="",$H11="",$K11="",$N11="",$Q11="",$T11="",$W11="",$Z11="",$AC11="",$AF11=""),"",SUM($E11,$H11,$K11,$N11,$Q11,$T11,$W11,$Z11,$AC11,$AF11))</f>
        <v/>
      </c>
      <c r="AN8" s="126" t="str">
        <f>IF(AND($AL8="",$AM8=""),"",($AL8-$AM8))</f>
        <v/>
      </c>
      <c r="AO8" s="129" t="str">
        <f t="shared" ref="AO8" si="0">IF(AND($AG8=""),"",RANK(AV8,AV$4:AV$43))</f>
        <v/>
      </c>
      <c r="AP8" s="50"/>
      <c r="AQ8" s="50"/>
      <c r="AS8" s="52"/>
      <c r="AT8" s="52"/>
      <c r="AU8" s="52"/>
      <c r="AV8" s="132" t="e">
        <f>AH8+AN8*0.01</f>
        <v>#VALUE!</v>
      </c>
    </row>
    <row r="9" spans="1:48" ht="20.100000000000001" customHeight="1">
      <c r="A9" s="121"/>
      <c r="B9" s="124"/>
      <c r="C9" s="78"/>
      <c r="D9" s="79"/>
      <c r="E9" s="80"/>
      <c r="F9" s="136"/>
      <c r="G9" s="137"/>
      <c r="H9" s="138"/>
      <c r="I9" s="72"/>
      <c r="J9" s="73"/>
      <c r="K9" s="74"/>
      <c r="L9" s="72"/>
      <c r="M9" s="73"/>
      <c r="N9" s="74"/>
      <c r="O9" s="72"/>
      <c r="P9" s="73"/>
      <c r="Q9" s="74"/>
      <c r="R9" s="72"/>
      <c r="S9" s="73"/>
      <c r="T9" s="74"/>
      <c r="U9" s="72"/>
      <c r="V9" s="73"/>
      <c r="W9" s="74"/>
      <c r="X9" s="72"/>
      <c r="Y9" s="73"/>
      <c r="Z9" s="74"/>
      <c r="AA9" s="72"/>
      <c r="AB9" s="73"/>
      <c r="AC9" s="74"/>
      <c r="AD9" s="72"/>
      <c r="AE9" s="73"/>
      <c r="AF9" s="74"/>
      <c r="AG9" s="127"/>
      <c r="AH9" s="127"/>
      <c r="AI9" s="127"/>
      <c r="AJ9" s="127"/>
      <c r="AK9" s="127"/>
      <c r="AL9" s="127"/>
      <c r="AM9" s="127"/>
      <c r="AN9" s="127"/>
      <c r="AO9" s="130"/>
      <c r="AP9" s="50"/>
      <c r="AQ9" s="50"/>
      <c r="AS9" s="52"/>
      <c r="AT9" s="52"/>
      <c r="AU9" s="52"/>
      <c r="AV9" s="132"/>
    </row>
    <row r="10" spans="1:48" ht="20.100000000000001" customHeight="1">
      <c r="A10" s="121"/>
      <c r="B10" s="124"/>
      <c r="C10" s="106" t="str">
        <f>IF(AND(F$6=""),"",F$6)</f>
        <v/>
      </c>
      <c r="D10" s="107"/>
      <c r="E10" s="108"/>
      <c r="F10" s="136"/>
      <c r="G10" s="137"/>
      <c r="H10" s="138"/>
      <c r="I10" s="97"/>
      <c r="J10" s="98"/>
      <c r="K10" s="99"/>
      <c r="L10" s="97"/>
      <c r="M10" s="98"/>
      <c r="N10" s="99"/>
      <c r="O10" s="97"/>
      <c r="P10" s="98"/>
      <c r="Q10" s="99"/>
      <c r="R10" s="97"/>
      <c r="S10" s="98"/>
      <c r="T10" s="99"/>
      <c r="U10" s="97"/>
      <c r="V10" s="98"/>
      <c r="W10" s="99"/>
      <c r="X10" s="97"/>
      <c r="Y10" s="98"/>
      <c r="Z10" s="99"/>
      <c r="AA10" s="97"/>
      <c r="AB10" s="98"/>
      <c r="AC10" s="99"/>
      <c r="AD10" s="97"/>
      <c r="AE10" s="98"/>
      <c r="AF10" s="99"/>
      <c r="AG10" s="127"/>
      <c r="AH10" s="127"/>
      <c r="AI10" s="127"/>
      <c r="AJ10" s="127"/>
      <c r="AK10" s="127"/>
      <c r="AL10" s="127"/>
      <c r="AM10" s="127"/>
      <c r="AN10" s="127"/>
      <c r="AO10" s="130"/>
      <c r="AP10" s="50"/>
      <c r="AQ10" s="50"/>
      <c r="AS10" s="52"/>
      <c r="AT10" s="52"/>
      <c r="AU10" s="52"/>
      <c r="AV10" s="132"/>
    </row>
    <row r="11" spans="1:48" ht="24" customHeight="1">
      <c r="A11" s="122"/>
      <c r="B11" s="125"/>
      <c r="C11" s="81" t="str">
        <f>IF(AND(H$7=""),"",H$7)</f>
        <v/>
      </c>
      <c r="D11" s="76" t="str">
        <f>IF(AND($C11="",$E11=""),"",IF($C11&gt;$E11,"○",IF($C11=$E11,"△",IF($C11&lt;$E11,"●"))))</f>
        <v/>
      </c>
      <c r="E11" s="82" t="str">
        <f>IF(AND(F$7=""),"",F$7)</f>
        <v/>
      </c>
      <c r="F11" s="139"/>
      <c r="G11" s="140"/>
      <c r="H11" s="141"/>
      <c r="I11" s="75"/>
      <c r="J11" s="76" t="str">
        <f>IF(AND($I11="",$K11=""),"",IF($I11&gt;$K11,"○",IF($I11=$K11,"△",IF($I11&lt;$K11,"●"))))</f>
        <v/>
      </c>
      <c r="K11" s="77"/>
      <c r="L11" s="75"/>
      <c r="M11" s="76" t="str">
        <f>IF(AND($L11="",$N11=""),"",IF($L11&gt;$N11,"○",IF($L11=$N11,"△",IF($L11&lt;$N11,"●"))))</f>
        <v/>
      </c>
      <c r="N11" s="77"/>
      <c r="O11" s="75"/>
      <c r="P11" s="76" t="str">
        <f>IF(AND($O11="",$Q11=""),"",IF($O11&gt;$Q11,"○",IF($O11=$Q11,"△",IF($O11&lt;$Q11,"●"))))</f>
        <v/>
      </c>
      <c r="Q11" s="77"/>
      <c r="R11" s="75"/>
      <c r="S11" s="76" t="str">
        <f>IF(AND($R11="",$T11=""),"",IF($R11&gt;$T11,"○",IF($R11=$T11,"△",IF($R11&lt;$T11,"●"))))</f>
        <v/>
      </c>
      <c r="T11" s="77"/>
      <c r="U11" s="75"/>
      <c r="V11" s="76" t="str">
        <f>IF(AND($U11="",$W11=""),"",IF($U11&gt;$W11,"○",IF($U11=$W11,"△",IF($U11&lt;$W11,"●"))))</f>
        <v/>
      </c>
      <c r="W11" s="77"/>
      <c r="X11" s="75"/>
      <c r="Y11" s="76" t="str">
        <f>IF(AND($X11="",$Z11=""),"",IF($X11&gt;$Z11,"○",IF($X11=$Z11,"△",IF($X11&lt;$Z11,"●"))))</f>
        <v/>
      </c>
      <c r="Z11" s="77"/>
      <c r="AA11" s="75"/>
      <c r="AB11" s="76" t="str">
        <f>IF(AND($AA11="",$AC11=""),"",IF($AA11&gt;$AC11,"○",IF($AA11=$AC11,"△",IF($AA11&lt;$AC11,"●"))))</f>
        <v/>
      </c>
      <c r="AC11" s="77"/>
      <c r="AD11" s="75"/>
      <c r="AE11" s="76" t="str">
        <f>IF(AND($AD11="",$AF11=""),"",IF($AD11&gt;$AF11,"○",IF($AD11=$AF11,"△",IF($AD11&lt;$AF11,"●"))))</f>
        <v/>
      </c>
      <c r="AF11" s="77"/>
      <c r="AG11" s="128"/>
      <c r="AH11" s="128"/>
      <c r="AI11" s="128"/>
      <c r="AJ11" s="128"/>
      <c r="AK11" s="128"/>
      <c r="AL11" s="128"/>
      <c r="AM11" s="128"/>
      <c r="AN11" s="128"/>
      <c r="AO11" s="131"/>
      <c r="AP11" s="51">
        <f>COUNTIF(C11:AF11,"○")*3</f>
        <v>0</v>
      </c>
      <c r="AQ11" s="51">
        <f>COUNTIF(C11:AF11,"△")*1</f>
        <v>0</v>
      </c>
      <c r="AR11" s="51">
        <f>COUNTIF(C11:AF11,"●")*0</f>
        <v>0</v>
      </c>
      <c r="AS11" s="53">
        <f>B8</f>
        <v>0</v>
      </c>
      <c r="AT11" s="53"/>
      <c r="AU11" s="52"/>
      <c r="AV11" s="132"/>
    </row>
    <row r="12" spans="1:48" ht="20.100000000000001" customHeight="1">
      <c r="A12" s="120">
        <v>3</v>
      </c>
      <c r="B12" s="123"/>
      <c r="C12" s="103" t="str">
        <f>IF(AND($I$4=""),"",$I$4)</f>
        <v/>
      </c>
      <c r="D12" s="104"/>
      <c r="E12" s="105"/>
      <c r="F12" s="103" t="str">
        <f>IF(AND($I$8=""),"",$I$8)</f>
        <v/>
      </c>
      <c r="G12" s="104"/>
      <c r="H12" s="105"/>
      <c r="I12" s="133"/>
      <c r="J12" s="134"/>
      <c r="K12" s="135"/>
      <c r="L12" s="94"/>
      <c r="M12" s="95"/>
      <c r="N12" s="96"/>
      <c r="O12" s="94"/>
      <c r="P12" s="95"/>
      <c r="Q12" s="96"/>
      <c r="R12" s="94"/>
      <c r="S12" s="95"/>
      <c r="T12" s="96"/>
      <c r="U12" s="94"/>
      <c r="V12" s="95"/>
      <c r="W12" s="96"/>
      <c r="X12" s="94"/>
      <c r="Y12" s="95"/>
      <c r="Z12" s="96"/>
      <c r="AA12" s="94"/>
      <c r="AB12" s="95"/>
      <c r="AC12" s="96"/>
      <c r="AD12" s="94"/>
      <c r="AE12" s="95"/>
      <c r="AF12" s="96"/>
      <c r="AG12" s="126" t="str">
        <f>IF(AND($D15="",$G15="",$J15="",$M15="",$P15="",$S15="",$V15="",$Y15="",$AB15="",$AE15=""),"",SUM((COUNTIF($C15:$AF15,"○")),(COUNTIF($C15:$AF15,"●")),(COUNTIF($C15:$AF15,"△"))))</f>
        <v/>
      </c>
      <c r="AH12" s="126" t="str">
        <f>IF(AND($D15="",$G15="",$J15="",$M15="",$P15="",$S15="",$V15="",$Y15="",$AB15="",$AE15=""),"",SUM($AP15:$AR15))</f>
        <v/>
      </c>
      <c r="AI12" s="126" t="str">
        <f>IF(AND($D15="",$G15="",$J15="",$J15="",$M15="",$P15="",$S15="",$V15="",$Y15="",$AB15="",$AE15=""),"",COUNTIF(C15:AF15,"○"))</f>
        <v/>
      </c>
      <c r="AJ12" s="126" t="str">
        <f>IF(AND($D15="",$G15="",$J15="",$J15="",$M15="",$P15="",$S15="",$V15="",$Y15="",$AB15="",$AE15=""),"",COUNTIF(C15:AF15,"●"))</f>
        <v/>
      </c>
      <c r="AK12" s="126" t="str">
        <f>IF(AND($D15="",$G15="",$J15="",$J15="",$M15="",$P15="",$S15="",$V15="",$Y15="",$AB15="",$AE15=""),"",COUNTIF(C15:AF15,"△"))</f>
        <v/>
      </c>
      <c r="AL12" s="126" t="str">
        <f>IF(AND($C15="",$F15="",$I15="",$L15="",$O15="",$R15="",$U15="",$X15="",$AA15="",$AD15=""),"",SUM($C15,$F15,$I15,$L15,$O15,$R15,$U15,$X15,$AA15,$AD15))</f>
        <v/>
      </c>
      <c r="AM12" s="126" t="str">
        <f>IF(AND($E15="",$H15="",$K15="",$N15="",$Q15="",$T15="",$W15="",$Z15="",$AC15="",$AF15=""),"",SUM($E15,$H15,$K15,$N15,$Q15,$T15,$W15,$Z15,$AC15,$AF15))</f>
        <v/>
      </c>
      <c r="AN12" s="126" t="str">
        <f>IF(AND($AL12="",$AM12=""),"",($AL12-$AM12))</f>
        <v/>
      </c>
      <c r="AO12" s="129" t="str">
        <f t="shared" ref="AO12" si="1">IF(AND($AG12=""),"",RANK(AV12,AV$4:AV$43))</f>
        <v/>
      </c>
      <c r="AP12" s="50"/>
      <c r="AQ12" s="50"/>
      <c r="AS12" s="52"/>
      <c r="AT12" s="52"/>
      <c r="AU12" s="52"/>
      <c r="AV12" s="132" t="e">
        <f>AH12+AN12*0.01</f>
        <v>#VALUE!</v>
      </c>
    </row>
    <row r="13" spans="1:48" ht="20.100000000000001" customHeight="1">
      <c r="A13" s="121"/>
      <c r="B13" s="124"/>
      <c r="C13" s="78"/>
      <c r="D13" s="79"/>
      <c r="E13" s="80"/>
      <c r="F13" s="78"/>
      <c r="G13" s="79"/>
      <c r="H13" s="80"/>
      <c r="I13" s="136"/>
      <c r="J13" s="137"/>
      <c r="K13" s="138"/>
      <c r="L13" s="72"/>
      <c r="M13" s="73"/>
      <c r="N13" s="74"/>
      <c r="O13" s="72"/>
      <c r="P13" s="73"/>
      <c r="Q13" s="74"/>
      <c r="R13" s="72"/>
      <c r="S13" s="73"/>
      <c r="T13" s="74"/>
      <c r="U13" s="72"/>
      <c r="V13" s="73"/>
      <c r="W13" s="74"/>
      <c r="X13" s="72"/>
      <c r="Y13" s="73"/>
      <c r="Z13" s="74"/>
      <c r="AA13" s="72"/>
      <c r="AB13" s="73"/>
      <c r="AC13" s="74"/>
      <c r="AD13" s="72"/>
      <c r="AE13" s="73"/>
      <c r="AF13" s="74"/>
      <c r="AG13" s="127"/>
      <c r="AH13" s="127"/>
      <c r="AI13" s="127"/>
      <c r="AJ13" s="127"/>
      <c r="AK13" s="127"/>
      <c r="AL13" s="127"/>
      <c r="AM13" s="127"/>
      <c r="AN13" s="127"/>
      <c r="AO13" s="130"/>
      <c r="AP13" s="50"/>
      <c r="AQ13" s="50"/>
      <c r="AS13" s="52"/>
      <c r="AT13" s="52"/>
      <c r="AU13" s="52"/>
      <c r="AV13" s="132"/>
    </row>
    <row r="14" spans="1:48" ht="20.100000000000001" customHeight="1">
      <c r="A14" s="121"/>
      <c r="B14" s="124"/>
      <c r="C14" s="109" t="str">
        <f>IF(AND($I$6=""),"",$I$6)</f>
        <v/>
      </c>
      <c r="D14" s="110"/>
      <c r="E14" s="111"/>
      <c r="F14" s="109" t="str">
        <f>IF(AND($I$10=""),"",$I$10)</f>
        <v/>
      </c>
      <c r="G14" s="110"/>
      <c r="H14" s="111"/>
      <c r="I14" s="136"/>
      <c r="J14" s="137"/>
      <c r="K14" s="138"/>
      <c r="L14" s="97"/>
      <c r="M14" s="98"/>
      <c r="N14" s="99"/>
      <c r="O14" s="97"/>
      <c r="P14" s="98"/>
      <c r="Q14" s="99"/>
      <c r="R14" s="97"/>
      <c r="S14" s="98"/>
      <c r="T14" s="99"/>
      <c r="U14" s="97"/>
      <c r="V14" s="98"/>
      <c r="W14" s="99"/>
      <c r="X14" s="97"/>
      <c r="Y14" s="98"/>
      <c r="Z14" s="99"/>
      <c r="AA14" s="97"/>
      <c r="AB14" s="98"/>
      <c r="AC14" s="99"/>
      <c r="AD14" s="97"/>
      <c r="AE14" s="98"/>
      <c r="AF14" s="99"/>
      <c r="AG14" s="127"/>
      <c r="AH14" s="127"/>
      <c r="AI14" s="127"/>
      <c r="AJ14" s="127"/>
      <c r="AK14" s="127"/>
      <c r="AL14" s="127"/>
      <c r="AM14" s="127"/>
      <c r="AN14" s="127"/>
      <c r="AO14" s="130"/>
      <c r="AP14" s="50"/>
      <c r="AQ14" s="50"/>
      <c r="AS14" s="52"/>
      <c r="AT14" s="52"/>
      <c r="AU14" s="52"/>
      <c r="AV14" s="132"/>
    </row>
    <row r="15" spans="1:48" ht="24" customHeight="1">
      <c r="A15" s="122"/>
      <c r="B15" s="125"/>
      <c r="C15" s="81" t="str">
        <f>IF(AND(K$7=""),"",K$7)</f>
        <v/>
      </c>
      <c r="D15" s="76" t="str">
        <f>IF(AND($C15="",$E15=""),"",IF($C15&gt;$E15,"○",IF($C15=$E15,"△",IF($C15&lt;$E15,"●"))))</f>
        <v/>
      </c>
      <c r="E15" s="82" t="str">
        <f>IF(AND(I$7=""),"",I$7)</f>
        <v/>
      </c>
      <c r="F15" s="81" t="str">
        <f>IF(AND(K$11=""),"",K$11)</f>
        <v/>
      </c>
      <c r="G15" s="76" t="str">
        <f>IF(AND($F15="",$H15=""),"",IF($F15&gt;$H15,"○",IF($F15=$H15,"△",IF($F15&lt;$H15,"●"))))</f>
        <v/>
      </c>
      <c r="H15" s="82" t="str">
        <f>IF(AND(I$11=""),"",I$11)</f>
        <v/>
      </c>
      <c r="I15" s="139"/>
      <c r="J15" s="140"/>
      <c r="K15" s="141"/>
      <c r="L15" s="75"/>
      <c r="M15" s="76" t="str">
        <f>IF(AND($L15="",$N15=""),"",IF($L15&gt;$N15,"○",IF($L15=$N15,"△",IF($L15&lt;$N15,"●"))))</f>
        <v/>
      </c>
      <c r="N15" s="77"/>
      <c r="O15" s="75"/>
      <c r="P15" s="76" t="str">
        <f>IF(AND($O15="",$Q15=""),"",IF($O15&gt;$Q15,"○",IF($O15=$Q15,"△",IF($O15&lt;$Q15,"●"))))</f>
        <v/>
      </c>
      <c r="Q15" s="77"/>
      <c r="R15" s="75"/>
      <c r="S15" s="76" t="str">
        <f>IF(AND($R15="",$T15=""),"",IF($R15&gt;$T15,"○",IF($R15=$T15,"△",IF($R15&lt;$T15,"●"))))</f>
        <v/>
      </c>
      <c r="T15" s="77"/>
      <c r="U15" s="75"/>
      <c r="V15" s="76" t="str">
        <f>IF(AND($U15="",$W15=""),"",IF($U15&gt;$W15,"○",IF($U15=$W15,"△",IF($U15&lt;$W15,"●"))))</f>
        <v/>
      </c>
      <c r="W15" s="77"/>
      <c r="X15" s="75"/>
      <c r="Y15" s="76" t="str">
        <f>IF(AND($X15="",$Z15=""),"",IF($X15&gt;$Z15,"○",IF($X15=$Z15,"△",IF($X15&lt;$Z15,"●"))))</f>
        <v/>
      </c>
      <c r="Z15" s="77"/>
      <c r="AA15" s="75"/>
      <c r="AB15" s="76" t="str">
        <f>IF(AND($AA15="",$AC15=""),"",IF($AA15&gt;$AC15,"○",IF($AA15=$AC15,"△",IF($AA15&lt;$AC15,"●"))))</f>
        <v/>
      </c>
      <c r="AC15" s="77"/>
      <c r="AD15" s="75"/>
      <c r="AE15" s="76" t="str">
        <f>IF(AND($AD15="",$AF15=""),"",IF($AD15&gt;$AF15,"○",IF($AD15=$AF15,"△",IF($AD15&lt;$AF15,"●"))))</f>
        <v/>
      </c>
      <c r="AF15" s="77"/>
      <c r="AG15" s="128"/>
      <c r="AH15" s="128"/>
      <c r="AI15" s="128"/>
      <c r="AJ15" s="128"/>
      <c r="AK15" s="128"/>
      <c r="AL15" s="128"/>
      <c r="AM15" s="128"/>
      <c r="AN15" s="128"/>
      <c r="AO15" s="131"/>
      <c r="AP15" s="51">
        <f>COUNTIF(C15:AF15,"○")*3</f>
        <v>0</v>
      </c>
      <c r="AQ15" s="51">
        <f>COUNTIF(C15:AF15,"△")*1</f>
        <v>0</v>
      </c>
      <c r="AR15" s="51">
        <f>COUNTIF(C15:AF15,"●")*0</f>
        <v>0</v>
      </c>
      <c r="AS15" s="53">
        <f>B12</f>
        <v>0</v>
      </c>
      <c r="AT15" s="53"/>
      <c r="AU15" s="52"/>
      <c r="AV15" s="132"/>
    </row>
    <row r="16" spans="1:48" ht="20.100000000000001" customHeight="1">
      <c r="A16" s="120">
        <v>4</v>
      </c>
      <c r="B16" s="123"/>
      <c r="C16" s="103" t="str">
        <f>IF(AND($L$4=""),"",$L$4)</f>
        <v/>
      </c>
      <c r="D16" s="104"/>
      <c r="E16" s="105"/>
      <c r="F16" s="103" t="str">
        <f>IF(AND($L$8=""),"",$L$8)</f>
        <v/>
      </c>
      <c r="G16" s="104"/>
      <c r="H16" s="105"/>
      <c r="I16" s="103" t="str">
        <f>IF(AND($L$12=""),"",$L$12)</f>
        <v/>
      </c>
      <c r="J16" s="104"/>
      <c r="K16" s="105"/>
      <c r="L16" s="133"/>
      <c r="M16" s="134"/>
      <c r="N16" s="135"/>
      <c r="O16" s="94"/>
      <c r="P16" s="95"/>
      <c r="Q16" s="96"/>
      <c r="R16" s="94"/>
      <c r="S16" s="95"/>
      <c r="T16" s="96"/>
      <c r="U16" s="94"/>
      <c r="V16" s="95"/>
      <c r="W16" s="96"/>
      <c r="X16" s="94"/>
      <c r="Y16" s="95"/>
      <c r="Z16" s="96"/>
      <c r="AA16" s="94"/>
      <c r="AB16" s="95"/>
      <c r="AC16" s="96"/>
      <c r="AD16" s="94"/>
      <c r="AE16" s="95"/>
      <c r="AF16" s="96"/>
      <c r="AG16" s="126" t="str">
        <f>IF(AND($D19="",$G19="",$J19="",$M19="",$P19="",$S19="",$V19="",$Y19="",$AB19="",$AE19=""),"",SUM((COUNTIF($C19:$AF19,"○")),(COUNTIF($C19:$AF19,"●")),(COUNTIF($C19:$AF19,"△"))))</f>
        <v/>
      </c>
      <c r="AH16" s="126" t="str">
        <f>IF(AND($D19="",$G19="",$J19="",$M19="",$P19="",$S19="",$V19="",$Y19="",$AB19="",$AE19=""),"",SUM($AP19:$AR19))</f>
        <v/>
      </c>
      <c r="AI16" s="126" t="str">
        <f>IF(AND($D19="",$G19="",$J19="",$J19="",$M19="",$P19="",$S19="",$V19="",$Y19="",$AB19="",$AE19=""),"",COUNTIF(C19:AF19,"○"))</f>
        <v/>
      </c>
      <c r="AJ16" s="126" t="str">
        <f>IF(AND($D19="",$G19="",$J19="",$J19="",$M19="",$P19="",$S19="",$V19="",$Y19="",$AB19="",$AE19=""),"",COUNTIF(C19:AF19,"●"))</f>
        <v/>
      </c>
      <c r="AK16" s="126" t="str">
        <f>IF(AND($D19="",$G19="",$J19="",$J19="",$M19="",$P19="",$S19="",$V19="",$Y19="",$AB19="",$AE19=""),"",COUNTIF(C19:AF19,"△"))</f>
        <v/>
      </c>
      <c r="AL16" s="126" t="str">
        <f>IF(AND($C19="",$F19="",$I19="",$L19="",$O19="",$R19="",$U19="",$X19="",$AA19="",$AD19=""),"",SUM($C19,$F19,$I19,$L19,$O19,$R19,$U19,$X19,$AA19,$AD19))</f>
        <v/>
      </c>
      <c r="AM16" s="126" t="str">
        <f>IF(AND($E19="",$H19="",$K19="",$N19="",$Q19="",$T19="",$W19="",$Z19="",$AC19="",$AF19=""),"",SUM($E19,$H19,$K19,$N19,$Q19,$T19,$W19,$Z19,$AC19,$AF19))</f>
        <v/>
      </c>
      <c r="AN16" s="126" t="str">
        <f>IF(AND($AL16="",$AM16=""),"",($AL16-$AM16))</f>
        <v/>
      </c>
      <c r="AO16" s="129" t="str">
        <f t="shared" ref="AO16" si="2">IF(AND($AG16=""),"",RANK(AV16,AV$4:AV$43))</f>
        <v/>
      </c>
      <c r="AP16" s="50"/>
      <c r="AQ16" s="50"/>
      <c r="AS16" s="52"/>
      <c r="AT16" s="52"/>
      <c r="AU16" s="52"/>
      <c r="AV16" s="132" t="e">
        <f>AH16+AN16*0.01</f>
        <v>#VALUE!</v>
      </c>
    </row>
    <row r="17" spans="1:48" ht="20.100000000000001" customHeight="1">
      <c r="A17" s="121"/>
      <c r="B17" s="124"/>
      <c r="C17" s="78"/>
      <c r="D17" s="79"/>
      <c r="E17" s="80"/>
      <c r="F17" s="78"/>
      <c r="G17" s="79"/>
      <c r="H17" s="80"/>
      <c r="I17" s="78"/>
      <c r="J17" s="79"/>
      <c r="K17" s="80"/>
      <c r="L17" s="136"/>
      <c r="M17" s="137"/>
      <c r="N17" s="138"/>
      <c r="O17" s="72"/>
      <c r="P17" s="73"/>
      <c r="Q17" s="74"/>
      <c r="R17" s="72"/>
      <c r="S17" s="73"/>
      <c r="T17" s="74"/>
      <c r="U17" s="72"/>
      <c r="V17" s="73"/>
      <c r="W17" s="74"/>
      <c r="X17" s="72"/>
      <c r="Y17" s="73"/>
      <c r="Z17" s="74"/>
      <c r="AA17" s="72"/>
      <c r="AB17" s="73"/>
      <c r="AC17" s="74"/>
      <c r="AD17" s="72"/>
      <c r="AE17" s="73"/>
      <c r="AF17" s="74"/>
      <c r="AG17" s="127"/>
      <c r="AH17" s="127"/>
      <c r="AI17" s="127"/>
      <c r="AJ17" s="127"/>
      <c r="AK17" s="127"/>
      <c r="AL17" s="127"/>
      <c r="AM17" s="127"/>
      <c r="AN17" s="127"/>
      <c r="AO17" s="130"/>
      <c r="AP17" s="50"/>
      <c r="AQ17" s="50"/>
      <c r="AS17" s="52"/>
      <c r="AT17" s="52"/>
      <c r="AU17" s="52"/>
      <c r="AV17" s="132"/>
    </row>
    <row r="18" spans="1:48" ht="20.100000000000001" customHeight="1">
      <c r="A18" s="121"/>
      <c r="B18" s="124"/>
      <c r="C18" s="109" t="str">
        <f>IF(AND($L$6=""),"",$L$6)</f>
        <v/>
      </c>
      <c r="D18" s="110"/>
      <c r="E18" s="111"/>
      <c r="F18" s="109" t="str">
        <f>IF(AND($L$10=""),"",$L$10)</f>
        <v/>
      </c>
      <c r="G18" s="110"/>
      <c r="H18" s="111"/>
      <c r="I18" s="109" t="str">
        <f>IF(AND($L$14=""),"",$L$14)</f>
        <v/>
      </c>
      <c r="J18" s="110"/>
      <c r="K18" s="111"/>
      <c r="L18" s="136"/>
      <c r="M18" s="137"/>
      <c r="N18" s="138"/>
      <c r="O18" s="97"/>
      <c r="P18" s="98"/>
      <c r="Q18" s="99"/>
      <c r="R18" s="97"/>
      <c r="S18" s="98"/>
      <c r="T18" s="99"/>
      <c r="U18" s="97"/>
      <c r="V18" s="98"/>
      <c r="W18" s="99"/>
      <c r="X18" s="97"/>
      <c r="Y18" s="98"/>
      <c r="Z18" s="99"/>
      <c r="AA18" s="97"/>
      <c r="AB18" s="98"/>
      <c r="AC18" s="99"/>
      <c r="AD18" s="97"/>
      <c r="AE18" s="98"/>
      <c r="AF18" s="99"/>
      <c r="AG18" s="127"/>
      <c r="AH18" s="127"/>
      <c r="AI18" s="127"/>
      <c r="AJ18" s="127"/>
      <c r="AK18" s="127"/>
      <c r="AL18" s="127"/>
      <c r="AM18" s="127"/>
      <c r="AN18" s="127"/>
      <c r="AO18" s="130"/>
      <c r="AP18" s="50"/>
      <c r="AQ18" s="50"/>
      <c r="AS18" s="52"/>
      <c r="AT18" s="52"/>
      <c r="AU18" s="52"/>
      <c r="AV18" s="132"/>
    </row>
    <row r="19" spans="1:48" ht="24" customHeight="1">
      <c r="A19" s="122"/>
      <c r="B19" s="125"/>
      <c r="C19" s="81" t="str">
        <f>IF(AND(N$7=""),"",N$7)</f>
        <v/>
      </c>
      <c r="D19" s="76" t="str">
        <f>IF(AND($C19="",$E19=""),"",IF($C19&gt;$E19,"○",IF($C19=$E19,"△",IF($C19&lt;$E19,"●"))))</f>
        <v/>
      </c>
      <c r="E19" s="82" t="str">
        <f>IF(AND(L$7=""),"",L$7)</f>
        <v/>
      </c>
      <c r="F19" s="81" t="str">
        <f>IF(AND(N$11=""),"",N$11)</f>
        <v/>
      </c>
      <c r="G19" s="76" t="str">
        <f>IF(AND($F19="",$H19=""),"",IF($F19&gt;$H19,"○",IF($F19=$H19,"△",IF($F19&lt;$H19,"●"))))</f>
        <v/>
      </c>
      <c r="H19" s="82" t="str">
        <f>IF(AND(L$11=""),"",L$11)</f>
        <v/>
      </c>
      <c r="I19" s="81" t="str">
        <f>IF(AND(N$15=""),"",N$15)</f>
        <v/>
      </c>
      <c r="J19" s="76" t="str">
        <f>IF(AND($I19="",$K19=""),"",IF($I19&gt;$K19,"○",IF($I19=$K19,"△",IF($I19&lt;$K19,"●"))))</f>
        <v/>
      </c>
      <c r="K19" s="82" t="str">
        <f>IF(AND(L$15=""),"",L$15)</f>
        <v/>
      </c>
      <c r="L19" s="139"/>
      <c r="M19" s="140"/>
      <c r="N19" s="141"/>
      <c r="O19" s="75"/>
      <c r="P19" s="76" t="str">
        <f>IF(AND($O19="",$Q19=""),"",IF($O19&gt;$Q19,"○",IF($O19=$Q19,"△",IF($O19&lt;$Q19,"●"))))</f>
        <v/>
      </c>
      <c r="Q19" s="77"/>
      <c r="R19" s="75"/>
      <c r="S19" s="76" t="str">
        <f>IF(AND($R19="",$T19=""),"",IF($R19&gt;$T19,"○",IF($R19=$T19,"△",IF($R19&lt;$T19,"●"))))</f>
        <v/>
      </c>
      <c r="T19" s="77"/>
      <c r="U19" s="75"/>
      <c r="V19" s="76" t="str">
        <f>IF(AND($U19="",$W19=""),"",IF($U19&gt;$W19,"○",IF($U19=$W19,"△",IF($U19&lt;$W19,"●"))))</f>
        <v/>
      </c>
      <c r="W19" s="77"/>
      <c r="X19" s="75"/>
      <c r="Y19" s="76" t="str">
        <f>IF(AND($X19="",$Z19=""),"",IF($X19&gt;$Z19,"○",IF($X19=$Z19,"△",IF($X19&lt;$Z19,"●"))))</f>
        <v/>
      </c>
      <c r="Z19" s="77"/>
      <c r="AA19" s="75"/>
      <c r="AB19" s="76" t="str">
        <f>IF(AND($AA19="",$AC19=""),"",IF($AA19&gt;$AC19,"○",IF($AA19=$AC19,"△",IF($AA19&lt;$AC19,"●"))))</f>
        <v/>
      </c>
      <c r="AC19" s="77"/>
      <c r="AD19" s="75"/>
      <c r="AE19" s="76" t="str">
        <f>IF(AND($AD19="",$AF19=""),"",IF($AD19&gt;$AF19,"○",IF($AD19=$AF19,"△",IF($AD19&lt;$AF19,"●"))))</f>
        <v/>
      </c>
      <c r="AF19" s="77"/>
      <c r="AG19" s="128"/>
      <c r="AH19" s="128"/>
      <c r="AI19" s="128"/>
      <c r="AJ19" s="128"/>
      <c r="AK19" s="128"/>
      <c r="AL19" s="128"/>
      <c r="AM19" s="128"/>
      <c r="AN19" s="128"/>
      <c r="AO19" s="131"/>
      <c r="AP19" s="51">
        <f>COUNTIF(C19:AF19,"○")*3</f>
        <v>0</v>
      </c>
      <c r="AQ19" s="51">
        <f>COUNTIF(C19:AF19,"△")*1</f>
        <v>0</v>
      </c>
      <c r="AR19" s="51">
        <f>COUNTIF(C19:AF19,"●")*0</f>
        <v>0</v>
      </c>
      <c r="AS19" s="53">
        <f>B16</f>
        <v>0</v>
      </c>
      <c r="AT19" s="53"/>
      <c r="AU19" s="52"/>
      <c r="AV19" s="132"/>
    </row>
    <row r="20" spans="1:48" ht="20.100000000000001" customHeight="1">
      <c r="A20" s="120">
        <v>5</v>
      </c>
      <c r="B20" s="123"/>
      <c r="C20" s="103" t="str">
        <f>IF(AND($O$4=""),"",$O$4)</f>
        <v/>
      </c>
      <c r="D20" s="104"/>
      <c r="E20" s="105"/>
      <c r="F20" s="103" t="str">
        <f>IF(AND($O$8=""),"",$O$8)</f>
        <v/>
      </c>
      <c r="G20" s="104"/>
      <c r="H20" s="105"/>
      <c r="I20" s="103" t="str">
        <f>IF(AND($O$12=""),"",$O$12)</f>
        <v/>
      </c>
      <c r="J20" s="104"/>
      <c r="K20" s="105"/>
      <c r="L20" s="103" t="str">
        <f>IF(AND($O$16=""),"",$O$16)</f>
        <v/>
      </c>
      <c r="M20" s="104"/>
      <c r="N20" s="105"/>
      <c r="O20" s="133"/>
      <c r="P20" s="134"/>
      <c r="Q20" s="135"/>
      <c r="R20" s="94"/>
      <c r="S20" s="95"/>
      <c r="T20" s="96"/>
      <c r="U20" s="94"/>
      <c r="V20" s="95"/>
      <c r="W20" s="96"/>
      <c r="X20" s="94"/>
      <c r="Y20" s="95"/>
      <c r="Z20" s="96"/>
      <c r="AA20" s="94"/>
      <c r="AB20" s="95"/>
      <c r="AC20" s="96"/>
      <c r="AD20" s="94"/>
      <c r="AE20" s="95"/>
      <c r="AF20" s="96"/>
      <c r="AG20" s="126" t="str">
        <f>IF(AND($D23="",$G23="",$J23="",$M23="",$P23="",$S23="",$V23="",$Y23="",$AB23="",$AE23=""),"",SUM((COUNTIF($C23:$AF23,"○")),(COUNTIF($C23:$AF23,"●")),(COUNTIF($C23:$AF23,"△"))))</f>
        <v/>
      </c>
      <c r="AH20" s="126" t="str">
        <f>IF(AND($D23="",$G23="",$J23="",$M23="",$P23="",$S23="",$V23="",$Y23="",$AB23="",$AE23=""),"",SUM($AP23:$AR23))</f>
        <v/>
      </c>
      <c r="AI20" s="126" t="str">
        <f>IF(AND($D23="",$G23="",$J23="",$J23="",$M23="",$P23="",$S23="",$V23="",$Y23="",$AB23="",$AE23=""),"",COUNTIF(C23:AF23,"○"))</f>
        <v/>
      </c>
      <c r="AJ20" s="126" t="str">
        <f>IF(AND($D23="",$G23="",$J23="",$J23="",$M23="",$P23="",$S23="",$V23="",$Y23="",$AB23="",$AE23=""),"",COUNTIF(C23:AF23,"●"))</f>
        <v/>
      </c>
      <c r="AK20" s="126" t="str">
        <f>IF(AND($D23="",$G23="",$J23="",$J23="",$M23="",$P23="",$S23="",$V23="",$Y23="",$AB23="",$AE23=""),"",COUNTIF(C23:AF23,"△"))</f>
        <v/>
      </c>
      <c r="AL20" s="126" t="str">
        <f>IF(AND($C23="",$F23="",$I23="",$L23="",$O23="",$R23="",$U23="",$X23="",$AA23="",$AD23=""),"",SUM($C23,$F23,$I23,$L23,$O23,$R23,$U23,$X23,$AA23,$AD23))</f>
        <v/>
      </c>
      <c r="AM20" s="126" t="str">
        <f>IF(AND($E23="",$H23="",$K23="",$N23="",$Q23="",$T23="",$W23="",$Z23="",$AC23="",$AF23=""),"",SUM($E23,$H23,$K23,$N23,$Q23,$T23,$W23,$Z23,$AC23,$AF23))</f>
        <v/>
      </c>
      <c r="AN20" s="126" t="str">
        <f>IF(AND($AL20="",$AM20=""),"",($AL20-$AM20))</f>
        <v/>
      </c>
      <c r="AO20" s="129" t="str">
        <f t="shared" ref="AO20" si="3">IF(AND($AG20=""),"",RANK(AV20,AV$4:AV$43))</f>
        <v/>
      </c>
      <c r="AP20" s="50"/>
      <c r="AQ20" s="50"/>
      <c r="AS20" s="52"/>
      <c r="AT20" s="52"/>
      <c r="AU20" s="52"/>
      <c r="AV20" s="132" t="e">
        <f>AH20+AN20*0.01</f>
        <v>#VALUE!</v>
      </c>
    </row>
    <row r="21" spans="1:48" ht="20.100000000000001" customHeight="1">
      <c r="A21" s="121"/>
      <c r="B21" s="124"/>
      <c r="C21" s="78"/>
      <c r="D21" s="79"/>
      <c r="E21" s="80"/>
      <c r="F21" s="78"/>
      <c r="G21" s="79"/>
      <c r="H21" s="80"/>
      <c r="I21" s="78"/>
      <c r="J21" s="79"/>
      <c r="K21" s="80"/>
      <c r="L21" s="78"/>
      <c r="M21" s="79"/>
      <c r="N21" s="80"/>
      <c r="O21" s="136"/>
      <c r="P21" s="137"/>
      <c r="Q21" s="138"/>
      <c r="R21" s="72"/>
      <c r="S21" s="73"/>
      <c r="T21" s="74"/>
      <c r="U21" s="72"/>
      <c r="V21" s="73"/>
      <c r="W21" s="74"/>
      <c r="X21" s="72"/>
      <c r="Y21" s="73"/>
      <c r="Z21" s="74"/>
      <c r="AA21" s="72"/>
      <c r="AB21" s="73"/>
      <c r="AC21" s="74"/>
      <c r="AD21" s="72"/>
      <c r="AE21" s="73"/>
      <c r="AF21" s="74"/>
      <c r="AG21" s="127"/>
      <c r="AH21" s="127"/>
      <c r="AI21" s="127"/>
      <c r="AJ21" s="127"/>
      <c r="AK21" s="127"/>
      <c r="AL21" s="127"/>
      <c r="AM21" s="127"/>
      <c r="AN21" s="127"/>
      <c r="AO21" s="130"/>
      <c r="AP21" s="50"/>
      <c r="AQ21" s="50"/>
      <c r="AS21" s="52"/>
      <c r="AT21" s="52"/>
      <c r="AU21" s="52"/>
      <c r="AV21" s="132"/>
    </row>
    <row r="22" spans="1:48" ht="20.100000000000001" customHeight="1">
      <c r="A22" s="121"/>
      <c r="B22" s="124"/>
      <c r="C22" s="109" t="str">
        <f>IF(AND($O$6=""),"",$O$6)</f>
        <v/>
      </c>
      <c r="D22" s="110"/>
      <c r="E22" s="111"/>
      <c r="F22" s="109" t="str">
        <f>IF(AND($O$10=""),"",$O$10)</f>
        <v/>
      </c>
      <c r="G22" s="110"/>
      <c r="H22" s="111"/>
      <c r="I22" s="109" t="str">
        <f>IF(AND($O$14=""),"",$O$14)</f>
        <v/>
      </c>
      <c r="J22" s="110"/>
      <c r="K22" s="111"/>
      <c r="L22" s="109" t="str">
        <f>IF(AND($O$18=""),"",$O$18)</f>
        <v/>
      </c>
      <c r="M22" s="110"/>
      <c r="N22" s="111"/>
      <c r="O22" s="136"/>
      <c r="P22" s="137"/>
      <c r="Q22" s="138"/>
      <c r="R22" s="97"/>
      <c r="S22" s="98"/>
      <c r="T22" s="99"/>
      <c r="U22" s="97"/>
      <c r="V22" s="98"/>
      <c r="W22" s="99"/>
      <c r="X22" s="97"/>
      <c r="Y22" s="98"/>
      <c r="Z22" s="99"/>
      <c r="AA22" s="97"/>
      <c r="AB22" s="98"/>
      <c r="AC22" s="99"/>
      <c r="AD22" s="97"/>
      <c r="AE22" s="98"/>
      <c r="AF22" s="99"/>
      <c r="AG22" s="127"/>
      <c r="AH22" s="127"/>
      <c r="AI22" s="127"/>
      <c r="AJ22" s="127"/>
      <c r="AK22" s="127"/>
      <c r="AL22" s="127"/>
      <c r="AM22" s="127"/>
      <c r="AN22" s="127"/>
      <c r="AO22" s="130"/>
      <c r="AP22" s="50"/>
      <c r="AQ22" s="50"/>
      <c r="AS22" s="52"/>
      <c r="AT22" s="52"/>
      <c r="AU22" s="52"/>
      <c r="AV22" s="132"/>
    </row>
    <row r="23" spans="1:48" ht="24" customHeight="1">
      <c r="A23" s="122"/>
      <c r="B23" s="125"/>
      <c r="C23" s="81" t="str">
        <f>IF(AND($Q$7=""),"",$Q$7)</f>
        <v/>
      </c>
      <c r="D23" s="76" t="str">
        <f>IF(AND($C23="",$E23=""),"",IF($C23&gt;$E23,"○",IF($C23=$E23,"△",IF($C23&lt;$E23,"●"))))</f>
        <v/>
      </c>
      <c r="E23" s="82" t="str">
        <f>IF(AND($O$7=""),"",$O$7)</f>
        <v/>
      </c>
      <c r="F23" s="81" t="str">
        <f>IF(AND(Q$11=""),"",Q$11)</f>
        <v/>
      </c>
      <c r="G23" s="76" t="str">
        <f>IF(AND($F23="",$H23=""),"",IF($F23&gt;$H23,"○",IF($F23=$H23,"△",IF($F23&lt;$H23,"●"))))</f>
        <v/>
      </c>
      <c r="H23" s="82" t="str">
        <f>IF(AND(O$11=""),"",O$11)</f>
        <v/>
      </c>
      <c r="I23" s="81" t="str">
        <f>IF(AND($Q$15=""),"",$Q$15)</f>
        <v/>
      </c>
      <c r="J23" s="76" t="str">
        <f>IF(AND($I23="",$K23=""),"",IF($I23&gt;$K23,"○",IF($I23=$K23,"△",IF($I23&lt;$K23,"●"))))</f>
        <v/>
      </c>
      <c r="K23" s="82" t="str">
        <f>IF(AND($O$15=""),"",$O$15)</f>
        <v/>
      </c>
      <c r="L23" s="81" t="str">
        <f>IF(AND($Q$19=""),"",$Q$19)</f>
        <v/>
      </c>
      <c r="M23" s="76" t="str">
        <f>IF(AND($L23="",$N23=""),"",IF($L23&gt;$N23,"○",IF($L23=$N23,"△",IF($L23&lt;$N23,"●"))))</f>
        <v/>
      </c>
      <c r="N23" s="82" t="str">
        <f>IF(AND($O$19=""),"",$O$19)</f>
        <v/>
      </c>
      <c r="O23" s="139"/>
      <c r="P23" s="140"/>
      <c r="Q23" s="141"/>
      <c r="R23" s="75"/>
      <c r="S23" s="76" t="str">
        <f>IF(AND($R23="",$T23=""),"",IF($R23&gt;$T23,"○",IF($R23=$T23,"△",IF($R23&lt;$T23,"●"))))</f>
        <v/>
      </c>
      <c r="T23" s="77"/>
      <c r="U23" s="75"/>
      <c r="V23" s="76" t="str">
        <f>IF(AND($U23="",$W23=""),"",IF($U23&gt;$W23,"○",IF($U23=$W23,"△",IF($U23&lt;$W23,"●"))))</f>
        <v/>
      </c>
      <c r="W23" s="77"/>
      <c r="X23" s="75"/>
      <c r="Y23" s="76" t="str">
        <f>IF(AND($X23="",$Z23=""),"",IF($X23&gt;$Z23,"○",IF($X23=$Z23,"△",IF($X23&lt;$Z23,"●"))))</f>
        <v/>
      </c>
      <c r="Z23" s="77"/>
      <c r="AA23" s="75"/>
      <c r="AB23" s="76" t="str">
        <f>IF(AND($AA23="",$AC23=""),"",IF($AA23&gt;$AC23,"○",IF($AA23=$AC23,"△",IF($AA23&lt;$AC23,"●"))))</f>
        <v/>
      </c>
      <c r="AC23" s="77"/>
      <c r="AD23" s="75"/>
      <c r="AE23" s="76" t="str">
        <f>IF(AND($AD23="",$AF23=""),"",IF($AD23&gt;$AF23,"○",IF($AD23=$AF23,"△",IF($AD23&lt;$AF23,"●"))))</f>
        <v/>
      </c>
      <c r="AF23" s="77"/>
      <c r="AG23" s="128"/>
      <c r="AH23" s="128"/>
      <c r="AI23" s="128"/>
      <c r="AJ23" s="128"/>
      <c r="AK23" s="128"/>
      <c r="AL23" s="128"/>
      <c r="AM23" s="128"/>
      <c r="AN23" s="128"/>
      <c r="AO23" s="131"/>
      <c r="AP23" s="51">
        <f>COUNTIF(C23:AF23,"○")*3</f>
        <v>0</v>
      </c>
      <c r="AQ23" s="51">
        <f>COUNTIF(C23:AF23,"△")*1</f>
        <v>0</v>
      </c>
      <c r="AR23" s="51">
        <f>COUNTIF(C23:AF23,"●")*0</f>
        <v>0</v>
      </c>
      <c r="AS23" s="53">
        <f>B20</f>
        <v>0</v>
      </c>
      <c r="AT23" s="53"/>
      <c r="AU23" s="52"/>
      <c r="AV23" s="132"/>
    </row>
    <row r="24" spans="1:48" ht="20.100000000000001" customHeight="1">
      <c r="A24" s="120">
        <v>6</v>
      </c>
      <c r="B24" s="123"/>
      <c r="C24" s="103" t="str">
        <f>IF(AND($R$4=""),"",$R$4)</f>
        <v/>
      </c>
      <c r="D24" s="104"/>
      <c r="E24" s="105"/>
      <c r="F24" s="103" t="str">
        <f>IF(AND($R$8=""),"",$R$8)</f>
        <v/>
      </c>
      <c r="G24" s="104"/>
      <c r="H24" s="105"/>
      <c r="I24" s="103" t="str">
        <f>IF(AND($R$12=""),"",$R$12)</f>
        <v/>
      </c>
      <c r="J24" s="104"/>
      <c r="K24" s="105"/>
      <c r="L24" s="103" t="str">
        <f>IF(AND($R$16=""),"",$R$16)</f>
        <v/>
      </c>
      <c r="M24" s="104"/>
      <c r="N24" s="105"/>
      <c r="O24" s="103" t="str">
        <f>IF(AND($R$20=""),"",$R$20)</f>
        <v/>
      </c>
      <c r="P24" s="104"/>
      <c r="Q24" s="105"/>
      <c r="R24" s="133"/>
      <c r="S24" s="134"/>
      <c r="T24" s="135"/>
      <c r="U24" s="94"/>
      <c r="V24" s="112"/>
      <c r="W24" s="113"/>
      <c r="X24" s="94"/>
      <c r="Y24" s="95"/>
      <c r="Z24" s="96"/>
      <c r="AA24" s="94"/>
      <c r="AB24" s="95"/>
      <c r="AC24" s="96"/>
      <c r="AD24" s="94"/>
      <c r="AE24" s="95"/>
      <c r="AF24" s="96"/>
      <c r="AG24" s="126" t="str">
        <f>IF(AND($D27="",$G27="",$J27="",$M27="",$P27="",$S27="",$V27="",$Y27="",$AB27="",$AE27=""),"",SUM((COUNTIF($C27:$AF27,"○")),(COUNTIF($C27:$AF27,"●")),(COUNTIF($C27:$AF27,"△"))))</f>
        <v/>
      </c>
      <c r="AH24" s="126" t="str">
        <f>IF(AND($D27="",$G27="",$J27="",$M27="",$P27="",$S27="",$V27="",$Y27="",$AB27="",$AE27=""),"",SUM($AP27:$AR27))</f>
        <v/>
      </c>
      <c r="AI24" s="126" t="str">
        <f>IF(AND($D27="",$G27="",$J27="",$J27="",$M27="",$P27="",$S27="",$V27="",$Y27="",$AB27="",$AE27=""),"",COUNTIF(C27:AF27,"○"))</f>
        <v/>
      </c>
      <c r="AJ24" s="126" t="str">
        <f>IF(AND($D27="",$G27="",$J27="",$J27="",$M27="",$P27="",$S27="",$V27="",$Y27="",$AB27="",$AE27=""),"",COUNTIF(C27:AF27,"●"))</f>
        <v/>
      </c>
      <c r="AK24" s="126" t="str">
        <f>IF(AND($D27="",$G27="",$J27="",$J27="",$M27="",$P27="",$S27="",$V27="",$Y27="",$AB27="",$AE27=""),"",COUNTIF(C27:AF27,"△"))</f>
        <v/>
      </c>
      <c r="AL24" s="126" t="str">
        <f>IF(AND($C27="",$F27="",$I27="",$L27="",$O27="",$R27="",$U27="",$X27="",$AA27="",$AD27=""),"",SUM($C27,$F27,$I27,$L27,$O27,$R27,$U27,$X27,$AA27,$AD27))</f>
        <v/>
      </c>
      <c r="AM24" s="126" t="str">
        <f>IF(AND($E27="",$H27="",$K27="",$N27="",$Q27="",$T27="",$W27="",$Z27="",$AC27="",$AF27=""),"",SUM($E27,$H27,$K27,$N27,$Q27,$T27,$W27,$Z27,$AC27,$AF27))</f>
        <v/>
      </c>
      <c r="AN24" s="126" t="str">
        <f>IF(AND($AL24="",$AM24=""),"",($AL24-$AM24))</f>
        <v/>
      </c>
      <c r="AO24" s="129" t="str">
        <f t="shared" ref="AO24" si="4">IF(AND($AG24=""),"",RANK(AV24,AV$4:AV$43))</f>
        <v/>
      </c>
      <c r="AP24" s="50"/>
      <c r="AQ24" s="50"/>
      <c r="AS24" s="52"/>
      <c r="AT24" s="52"/>
      <c r="AU24" s="52"/>
      <c r="AV24" s="132" t="e">
        <f>AH24+AN24*0.01</f>
        <v>#VALUE!</v>
      </c>
    </row>
    <row r="25" spans="1:48" ht="20.100000000000001" customHeight="1">
      <c r="A25" s="121"/>
      <c r="B25" s="124"/>
      <c r="C25" s="78"/>
      <c r="D25" s="79"/>
      <c r="E25" s="80"/>
      <c r="F25" s="78"/>
      <c r="G25" s="79"/>
      <c r="H25" s="80"/>
      <c r="I25" s="78"/>
      <c r="J25" s="79"/>
      <c r="K25" s="80"/>
      <c r="L25" s="78"/>
      <c r="M25" s="79"/>
      <c r="N25" s="80"/>
      <c r="O25" s="78"/>
      <c r="P25" s="79"/>
      <c r="Q25" s="80"/>
      <c r="R25" s="136"/>
      <c r="S25" s="137"/>
      <c r="T25" s="138"/>
      <c r="U25" s="72"/>
      <c r="V25" s="83"/>
      <c r="W25" s="84"/>
      <c r="X25" s="72"/>
      <c r="Y25" s="73"/>
      <c r="Z25" s="74"/>
      <c r="AA25" s="72"/>
      <c r="AB25" s="73"/>
      <c r="AC25" s="74"/>
      <c r="AD25" s="72"/>
      <c r="AE25" s="73"/>
      <c r="AF25" s="74"/>
      <c r="AG25" s="127"/>
      <c r="AH25" s="127"/>
      <c r="AI25" s="127"/>
      <c r="AJ25" s="127"/>
      <c r="AK25" s="127"/>
      <c r="AL25" s="127"/>
      <c r="AM25" s="127"/>
      <c r="AN25" s="127"/>
      <c r="AO25" s="130"/>
      <c r="AP25" s="50"/>
      <c r="AQ25" s="50"/>
      <c r="AS25" s="52"/>
      <c r="AT25" s="52"/>
      <c r="AU25" s="52"/>
      <c r="AV25" s="132"/>
    </row>
    <row r="26" spans="1:48" ht="20.100000000000001" customHeight="1">
      <c r="A26" s="121"/>
      <c r="B26" s="124"/>
      <c r="C26" s="109" t="str">
        <f>IF(AND($R$6=""),"",$R$6)</f>
        <v/>
      </c>
      <c r="D26" s="110"/>
      <c r="E26" s="111"/>
      <c r="F26" s="109" t="str">
        <f>IF(AND($R$10=""),"",$R$10)</f>
        <v/>
      </c>
      <c r="G26" s="110"/>
      <c r="H26" s="111"/>
      <c r="I26" s="109" t="str">
        <f>IF(AND($R$14=""),"",$R$14)</f>
        <v/>
      </c>
      <c r="J26" s="110"/>
      <c r="K26" s="111"/>
      <c r="L26" s="109" t="str">
        <f>IF(AND($R$18=""),"",$R$18)</f>
        <v/>
      </c>
      <c r="M26" s="110"/>
      <c r="N26" s="111"/>
      <c r="O26" s="109" t="str">
        <f>IF(AND($R$22=""),"",$R$22)</f>
        <v/>
      </c>
      <c r="P26" s="110"/>
      <c r="Q26" s="111"/>
      <c r="R26" s="136"/>
      <c r="S26" s="137"/>
      <c r="T26" s="138"/>
      <c r="U26" s="97"/>
      <c r="V26" s="98"/>
      <c r="W26" s="99"/>
      <c r="X26" s="97"/>
      <c r="Y26" s="98"/>
      <c r="Z26" s="99"/>
      <c r="AA26" s="97"/>
      <c r="AB26" s="98"/>
      <c r="AC26" s="99"/>
      <c r="AD26" s="97"/>
      <c r="AE26" s="98"/>
      <c r="AF26" s="99"/>
      <c r="AG26" s="127"/>
      <c r="AH26" s="127"/>
      <c r="AI26" s="127"/>
      <c r="AJ26" s="127"/>
      <c r="AK26" s="127"/>
      <c r="AL26" s="127"/>
      <c r="AM26" s="127"/>
      <c r="AN26" s="127"/>
      <c r="AO26" s="130"/>
      <c r="AP26" s="50"/>
      <c r="AQ26" s="50"/>
      <c r="AS26" s="52"/>
      <c r="AT26" s="52"/>
      <c r="AU26" s="52"/>
      <c r="AV26" s="132"/>
    </row>
    <row r="27" spans="1:48" ht="24" customHeight="1">
      <c r="A27" s="122"/>
      <c r="B27" s="125"/>
      <c r="C27" s="81" t="str">
        <f>IF(AND($T$7=""),"",$T$7)</f>
        <v/>
      </c>
      <c r="D27" s="76" t="str">
        <f>IF(AND($C27="",$E27=""),"",IF($C27&gt;$E27,"○",IF($C27=$E27,"△",IF($C27&lt;$E27,"●"))))</f>
        <v/>
      </c>
      <c r="E27" s="82" t="str">
        <f>IF(AND($R$7=""),"",$R$7)</f>
        <v/>
      </c>
      <c r="F27" s="81" t="str">
        <f>IF(AND(T$11=""),"",T$11)</f>
        <v/>
      </c>
      <c r="G27" s="76" t="str">
        <f>IF(AND($F27="",$H27=""),"",IF($F27&gt;$H27,"○",IF($F27=$H27,"△",IF($F27&lt;$H27,"●"))))</f>
        <v/>
      </c>
      <c r="H27" s="82" t="str">
        <f>IF(AND(R$11=""),"",R$11)</f>
        <v/>
      </c>
      <c r="I27" s="81" t="str">
        <f>IF(AND($T$15=""),"",$T$15)</f>
        <v/>
      </c>
      <c r="J27" s="76" t="str">
        <f>IF(AND($I27="",$K27=""),"",IF($I27&gt;$K27,"○",IF($I27=$K27,"△",IF($I27&lt;$K27,"●"))))</f>
        <v/>
      </c>
      <c r="K27" s="82" t="str">
        <f>IF(AND($R$15=""),"",$R$15)</f>
        <v/>
      </c>
      <c r="L27" s="81" t="str">
        <f>IF(AND($T$19=""),"",$T$19)</f>
        <v/>
      </c>
      <c r="M27" s="76" t="str">
        <f>IF(AND($L27="",$N27=""),"",IF($L27&gt;$N27,"○",IF($L27=$N27,"△",IF($L27&lt;$N27,"●"))))</f>
        <v/>
      </c>
      <c r="N27" s="82" t="str">
        <f>IF(AND($R$19=""),"",$R$19)</f>
        <v/>
      </c>
      <c r="O27" s="81" t="str">
        <f>IF(AND($T$23=""),"",$T$23)</f>
        <v/>
      </c>
      <c r="P27" s="76" t="str">
        <f>IF(AND($O27="",$Q27=""),"",IF($O27&gt;$Q27,"○",IF($O27=$Q27,"△",IF($O27&lt;$Q27,"●"))))</f>
        <v/>
      </c>
      <c r="Q27" s="82" t="str">
        <f>IF(AND($R$23=""),"",$R$23)</f>
        <v/>
      </c>
      <c r="R27" s="139"/>
      <c r="S27" s="140"/>
      <c r="T27" s="141"/>
      <c r="U27" s="75"/>
      <c r="V27" s="76" t="str">
        <f>IF(AND($U27="",$W27=""),"",IF($U27&gt;$W27,"○",IF($U27=$W27,"△",IF($U27&lt;$W27,"●"))))</f>
        <v/>
      </c>
      <c r="W27" s="77"/>
      <c r="X27" s="75"/>
      <c r="Y27" s="76" t="str">
        <f>IF(AND($X27="",$Z27=""),"",IF($X27&gt;$Z27,"○",IF($X27=$Z27,"△",IF($X27&lt;$Z27,"●"))))</f>
        <v/>
      </c>
      <c r="Z27" s="77"/>
      <c r="AA27" s="75"/>
      <c r="AB27" s="76" t="str">
        <f>IF(AND($AA27="",$AC27=""),"",IF($AA27&gt;$AC27,"○",IF($AA27=$AC27,"△",IF($AA27&lt;$AC27,"●"))))</f>
        <v/>
      </c>
      <c r="AC27" s="77"/>
      <c r="AD27" s="75"/>
      <c r="AE27" s="76" t="str">
        <f>IF(AND($AD27="",$AF27=""),"",IF($AD27&gt;$AF27,"○",IF($AD27=$AF27,"△",IF($AD27&lt;$AF27,"●"))))</f>
        <v/>
      </c>
      <c r="AF27" s="77"/>
      <c r="AG27" s="128"/>
      <c r="AH27" s="128"/>
      <c r="AI27" s="128"/>
      <c r="AJ27" s="128"/>
      <c r="AK27" s="128"/>
      <c r="AL27" s="128"/>
      <c r="AM27" s="128"/>
      <c r="AN27" s="128"/>
      <c r="AO27" s="131"/>
      <c r="AP27" s="51">
        <f>COUNTIF(C27:AF27,"○")*3</f>
        <v>0</v>
      </c>
      <c r="AQ27" s="51">
        <f>COUNTIF(C27:AF27,"△")*1</f>
        <v>0</v>
      </c>
      <c r="AR27" s="51">
        <f>COUNTIF(C27:AF27,"●")*0</f>
        <v>0</v>
      </c>
      <c r="AS27" s="53">
        <f>B24</f>
        <v>0</v>
      </c>
      <c r="AT27" s="53"/>
      <c r="AU27" s="52"/>
      <c r="AV27" s="132"/>
    </row>
    <row r="28" spans="1:48" ht="20.100000000000001" customHeight="1">
      <c r="A28" s="120">
        <v>7</v>
      </c>
      <c r="B28" s="123"/>
      <c r="C28" s="103" t="str">
        <f>IF(AND($U$4=""),"",$U$4)</f>
        <v/>
      </c>
      <c r="D28" s="104"/>
      <c r="E28" s="105"/>
      <c r="F28" s="103" t="str">
        <f>IF(AND($U$8=""),"",$U$8)</f>
        <v/>
      </c>
      <c r="G28" s="104"/>
      <c r="H28" s="105"/>
      <c r="I28" s="103" t="str">
        <f>IF(AND($U$12=""),"",$U$12)</f>
        <v/>
      </c>
      <c r="J28" s="104"/>
      <c r="K28" s="105"/>
      <c r="L28" s="103" t="str">
        <f>IF(AND($U$16=""),"",$U$16)</f>
        <v/>
      </c>
      <c r="M28" s="104"/>
      <c r="N28" s="105"/>
      <c r="O28" s="103" t="str">
        <f>IF(AND($U$20=""),"",$U$20)</f>
        <v/>
      </c>
      <c r="P28" s="104"/>
      <c r="Q28" s="105"/>
      <c r="R28" s="103" t="str">
        <f>IF(AND($U$24=""),"",$U$24)</f>
        <v/>
      </c>
      <c r="S28" s="104"/>
      <c r="T28" s="105"/>
      <c r="U28" s="133"/>
      <c r="V28" s="134"/>
      <c r="W28" s="135"/>
      <c r="X28" s="94"/>
      <c r="Y28" s="95"/>
      <c r="Z28" s="96"/>
      <c r="AA28" s="94"/>
      <c r="AB28" s="95"/>
      <c r="AC28" s="96"/>
      <c r="AD28" s="94"/>
      <c r="AE28" s="95"/>
      <c r="AF28" s="96"/>
      <c r="AG28" s="126" t="str">
        <f>IF(AND($D31="",$G31="",$J31="",$M31="",$P31="",$S31="",$V31="",$Y31="",$AB31="",$AE31=""),"",SUM((COUNTIF($C31:$AF31,"○")),(COUNTIF($C31:$AF31,"●")),(COUNTIF($C31:$AF31,"△"))))</f>
        <v/>
      </c>
      <c r="AH28" s="126" t="str">
        <f>IF(AND($D31="",$G31="",$J31="",$M31="",$P31="",$S31="",$V31="",$Y31="",$AB31="",$AE31=""),"",SUM($AP31:$AR31))</f>
        <v/>
      </c>
      <c r="AI28" s="126" t="str">
        <f>IF(AND($D31="",$G31="",$J31="",$J31="",$M31="",$P31="",$S31="",$V31="",$Y31="",$AB31="",$AE31=""),"",COUNTIF(C31:AF31,"○"))</f>
        <v/>
      </c>
      <c r="AJ28" s="126" t="str">
        <f>IF(AND($D31="",$G31="",$J31="",$J31="",$M31="",$P31="",$S31="",$V31="",$Y31="",$AB31="",$AE31=""),"",COUNTIF(C31:AF31,"●"))</f>
        <v/>
      </c>
      <c r="AK28" s="126" t="str">
        <f>IF(AND($D31="",$G31="",$J31="",$J31="",$M31="",$P31="",$S31="",$V31="",$Y31="",$AB31="",$AE31=""),"",COUNTIF(C31:AF31,"△"))</f>
        <v/>
      </c>
      <c r="AL28" s="126" t="str">
        <f>IF(AND($C31="",$F31="",$I31="",$L31="",$O31="",$R31="",$U31="",$X31="",$AA31="",$AD31=""),"",SUM($C31,$F31,$I31,$L31,$O31,$R31,$U31,$X31,$AA31,$AD31))</f>
        <v/>
      </c>
      <c r="AM28" s="126" t="str">
        <f>IF(AND($E31="",$H31="",$K31="",$N31="",$Q31="",$T31="",$W31="",$Z31="",$AC31="",$AF31=""),"",SUM($E31,$H31,$K31,$N31,$Q31,$T31,$W31,$Z31,$AC31,$AF31))</f>
        <v/>
      </c>
      <c r="AN28" s="126" t="str">
        <f>IF(AND($AL28="",$AM28=""),"",($AL28-$AM28))</f>
        <v/>
      </c>
      <c r="AO28" s="129" t="str">
        <f t="shared" ref="AO28" si="5">IF(AND($AG28=""),"",RANK(AV28,AV$4:AV$43))</f>
        <v/>
      </c>
      <c r="AP28" s="50"/>
      <c r="AQ28" s="50"/>
      <c r="AS28" s="52"/>
      <c r="AT28" s="52"/>
      <c r="AU28" s="52"/>
      <c r="AV28" s="132" t="e">
        <f>AH28+AN28*0.01</f>
        <v>#VALUE!</v>
      </c>
    </row>
    <row r="29" spans="1:48" ht="20.100000000000001" customHeight="1">
      <c r="A29" s="121"/>
      <c r="B29" s="124"/>
      <c r="C29" s="78"/>
      <c r="D29" s="79"/>
      <c r="E29" s="80"/>
      <c r="F29" s="78"/>
      <c r="G29" s="79"/>
      <c r="H29" s="80"/>
      <c r="I29" s="78"/>
      <c r="J29" s="79"/>
      <c r="K29" s="80"/>
      <c r="L29" s="78"/>
      <c r="M29" s="79"/>
      <c r="N29" s="80"/>
      <c r="O29" s="78"/>
      <c r="P29" s="79"/>
      <c r="Q29" s="80"/>
      <c r="R29" s="78"/>
      <c r="S29" s="79"/>
      <c r="T29" s="80"/>
      <c r="U29" s="136"/>
      <c r="V29" s="137"/>
      <c r="W29" s="138"/>
      <c r="X29" s="72"/>
      <c r="Y29" s="73"/>
      <c r="Z29" s="74"/>
      <c r="AA29" s="72"/>
      <c r="AB29" s="73"/>
      <c r="AC29" s="74"/>
      <c r="AD29" s="72"/>
      <c r="AE29" s="73"/>
      <c r="AF29" s="74"/>
      <c r="AG29" s="127"/>
      <c r="AH29" s="127"/>
      <c r="AI29" s="127"/>
      <c r="AJ29" s="127"/>
      <c r="AK29" s="127"/>
      <c r="AL29" s="127"/>
      <c r="AM29" s="127"/>
      <c r="AN29" s="127"/>
      <c r="AO29" s="130"/>
      <c r="AP29" s="50"/>
      <c r="AQ29" s="50"/>
      <c r="AS29" s="52"/>
      <c r="AT29" s="52"/>
      <c r="AU29" s="52"/>
      <c r="AV29" s="132"/>
    </row>
    <row r="30" spans="1:48" ht="20.100000000000001" customHeight="1">
      <c r="A30" s="121"/>
      <c r="B30" s="124"/>
      <c r="C30" s="114" t="str">
        <f>IF(AND($U$6=""),"",$U$6)</f>
        <v/>
      </c>
      <c r="D30" s="115"/>
      <c r="E30" s="116"/>
      <c r="F30" s="109" t="str">
        <f>IF(AND($U$10=""),"",$U$10)</f>
        <v/>
      </c>
      <c r="G30" s="110"/>
      <c r="H30" s="111"/>
      <c r="I30" s="109" t="str">
        <f>IF(AND($U$14=""),"",$U$14)</f>
        <v/>
      </c>
      <c r="J30" s="110"/>
      <c r="K30" s="111"/>
      <c r="L30" s="109" t="str">
        <f>IF(AND($U$18=""),"",$U$18)</f>
        <v/>
      </c>
      <c r="M30" s="110"/>
      <c r="N30" s="111"/>
      <c r="O30" s="109" t="str">
        <f>IF(AND($U$22=""),"",$U$22)</f>
        <v/>
      </c>
      <c r="P30" s="110"/>
      <c r="Q30" s="111"/>
      <c r="R30" s="109" t="str">
        <f>IF(AND($U$26=""),"",$U$26)</f>
        <v/>
      </c>
      <c r="S30" s="110"/>
      <c r="T30" s="111"/>
      <c r="U30" s="136"/>
      <c r="V30" s="137"/>
      <c r="W30" s="138"/>
      <c r="X30" s="97"/>
      <c r="Y30" s="98"/>
      <c r="Z30" s="99"/>
      <c r="AA30" s="97"/>
      <c r="AB30" s="98"/>
      <c r="AC30" s="99"/>
      <c r="AD30" s="97"/>
      <c r="AE30" s="98"/>
      <c r="AF30" s="99"/>
      <c r="AG30" s="127"/>
      <c r="AH30" s="127"/>
      <c r="AI30" s="127"/>
      <c r="AJ30" s="127"/>
      <c r="AK30" s="127"/>
      <c r="AL30" s="127"/>
      <c r="AM30" s="127"/>
      <c r="AN30" s="127"/>
      <c r="AO30" s="130"/>
      <c r="AP30" s="50"/>
      <c r="AQ30" s="50"/>
      <c r="AS30" s="52"/>
      <c r="AT30" s="52"/>
      <c r="AU30" s="52"/>
      <c r="AV30" s="132"/>
    </row>
    <row r="31" spans="1:48" ht="24" customHeight="1">
      <c r="A31" s="122"/>
      <c r="B31" s="125"/>
      <c r="C31" s="81" t="str">
        <f>IF(AND($W$7=""),"",$W$7)</f>
        <v/>
      </c>
      <c r="D31" s="76" t="str">
        <f>IF(AND($C31="",$E31=""),"",IF($C31&gt;$E31,"○",IF($C31=$E31,"△",IF($C31&lt;$E31,"●"))))</f>
        <v/>
      </c>
      <c r="E31" s="82" t="str">
        <f>IF(AND($U$7=""),"",$U$7)</f>
        <v/>
      </c>
      <c r="F31" s="81" t="str">
        <f>IF(AND(W$11=""),"",W$11)</f>
        <v/>
      </c>
      <c r="G31" s="76" t="str">
        <f>IF(AND($F31="",$H31=""),"",IF($F31&gt;$H31,"○",IF($F31=$H31,"△",IF($F31&lt;$H31,"●"))))</f>
        <v/>
      </c>
      <c r="H31" s="82" t="str">
        <f>IF(AND(U$11=""),"",U$11)</f>
        <v/>
      </c>
      <c r="I31" s="81" t="str">
        <f>IF(AND($W$15=""),"",$W$15)</f>
        <v/>
      </c>
      <c r="J31" s="76" t="str">
        <f>IF(AND($I31="",$K31=""),"",IF($I31&gt;$K31,"○",IF($I31=$K31,"△",IF($I31&lt;$K31,"●"))))</f>
        <v/>
      </c>
      <c r="K31" s="82" t="str">
        <f>IF(AND($U$15=""),"",$U$15)</f>
        <v/>
      </c>
      <c r="L31" s="81" t="str">
        <f>IF(AND($W$19=""),"",$W$19)</f>
        <v/>
      </c>
      <c r="M31" s="76" t="str">
        <f>IF(AND($L31="",$N31=""),"",IF($L31&gt;$N31,"○",IF($L31=$N31,"△",IF($L31&lt;$N31,"●"))))</f>
        <v/>
      </c>
      <c r="N31" s="82" t="str">
        <f>IF(AND($U$19=""),"",$U$19)</f>
        <v/>
      </c>
      <c r="O31" s="81" t="str">
        <f>IF(AND($W$23=""),"",$W$23)</f>
        <v/>
      </c>
      <c r="P31" s="76" t="str">
        <f>IF(AND($O31="",$Q31=""),"",IF($O31&gt;$Q31,"○",IF($O31=$Q31,"△",IF($O31&lt;$Q31,"●"))))</f>
        <v/>
      </c>
      <c r="Q31" s="82" t="str">
        <f>IF(AND($U$23=""),"",$U$23)</f>
        <v/>
      </c>
      <c r="R31" s="81" t="str">
        <f>IF(AND($W$27=""),"",$W$27)</f>
        <v/>
      </c>
      <c r="S31" s="76" t="str">
        <f>IF(AND($R31="",$T31=""),"",IF($R31&gt;$T31,"○",IF($R31=$T31,"△",IF($R31&lt;$T31,"●"))))</f>
        <v/>
      </c>
      <c r="T31" s="82" t="str">
        <f>IF(AND($U$27=""),"",$U$27)</f>
        <v/>
      </c>
      <c r="U31" s="139"/>
      <c r="V31" s="140"/>
      <c r="W31" s="141"/>
      <c r="X31" s="75"/>
      <c r="Y31" s="76" t="str">
        <f>IF(AND($X31="",$Z31=""),"",IF($X31&gt;$Z31,"○",IF($X31=$Z31,"△",IF($X31&lt;$Z31,"●"))))</f>
        <v/>
      </c>
      <c r="Z31" s="77"/>
      <c r="AA31" s="75"/>
      <c r="AB31" s="76" t="str">
        <f>IF(AND($AA31="",$AC31=""),"",IF($AA31&gt;$AC31,"○",IF($AA31=$AC31,"△",IF($AA31&lt;$AC31,"●"))))</f>
        <v/>
      </c>
      <c r="AC31" s="77"/>
      <c r="AD31" s="75"/>
      <c r="AE31" s="76" t="str">
        <f>IF(AND($AD31="",$AF31=""),"",IF($AD31&gt;$AF31,"○",IF($AD31=$AF31,"△",IF($AD31&lt;$AF31,"●"))))</f>
        <v/>
      </c>
      <c r="AF31" s="77"/>
      <c r="AG31" s="128"/>
      <c r="AH31" s="128"/>
      <c r="AI31" s="128"/>
      <c r="AJ31" s="128"/>
      <c r="AK31" s="128"/>
      <c r="AL31" s="128"/>
      <c r="AM31" s="128"/>
      <c r="AN31" s="128"/>
      <c r="AO31" s="131"/>
      <c r="AP31" s="51">
        <f>COUNTIF(C31:AF31,"○")*3</f>
        <v>0</v>
      </c>
      <c r="AQ31" s="51">
        <f>COUNTIF(C31:AF31,"△")*1</f>
        <v>0</v>
      </c>
      <c r="AR31" s="51">
        <f>COUNTIF(C31:AF31,"●")*0</f>
        <v>0</v>
      </c>
      <c r="AS31" s="53">
        <f>B28</f>
        <v>0</v>
      </c>
      <c r="AT31" s="53"/>
      <c r="AU31" s="52"/>
      <c r="AV31" s="132"/>
    </row>
    <row r="32" spans="1:48" ht="20.100000000000001" customHeight="1">
      <c r="A32" s="120">
        <v>8</v>
      </c>
      <c r="B32" s="123"/>
      <c r="C32" s="103" t="str">
        <f>IF(AND($X$4=""),"",$X$4)</f>
        <v/>
      </c>
      <c r="D32" s="104"/>
      <c r="E32" s="105"/>
      <c r="F32" s="103" t="str">
        <f>IF(AND($X$8=""),"",$X$8)</f>
        <v/>
      </c>
      <c r="G32" s="104"/>
      <c r="H32" s="105"/>
      <c r="I32" s="103" t="str">
        <f>IF(AND($X$12=""),"",$X$12)</f>
        <v/>
      </c>
      <c r="J32" s="104"/>
      <c r="K32" s="105"/>
      <c r="L32" s="103" t="str">
        <f>IF(AND($X$16=""),"",$X$16)</f>
        <v/>
      </c>
      <c r="M32" s="104"/>
      <c r="N32" s="105"/>
      <c r="O32" s="103" t="str">
        <f>IF(AND($X$20=""),"",$X$20)</f>
        <v/>
      </c>
      <c r="P32" s="104"/>
      <c r="Q32" s="105"/>
      <c r="R32" s="103" t="str">
        <f>IF(AND($X$24=""),"",$X$24)</f>
        <v/>
      </c>
      <c r="S32" s="104"/>
      <c r="T32" s="105"/>
      <c r="U32" s="103" t="str">
        <f>IF(AND($X$28=""),"",$X$28)</f>
        <v/>
      </c>
      <c r="V32" s="104"/>
      <c r="W32" s="105"/>
      <c r="X32" s="133"/>
      <c r="Y32" s="134"/>
      <c r="Z32" s="135"/>
      <c r="AA32" s="94"/>
      <c r="AB32" s="95"/>
      <c r="AC32" s="96"/>
      <c r="AD32" s="94"/>
      <c r="AE32" s="95"/>
      <c r="AF32" s="96"/>
      <c r="AG32" s="126" t="str">
        <f>IF(AND($D35="",$G35="",$J35="",$M35="",$P35="",$S35="",$V35="",$Y35="",$AB35="",$AE35=""),"",SUM((COUNTIF($C35:$AF35,"○")),(COUNTIF($C35:$AF35,"●")),(COUNTIF($C35:$AF35,"△"))))</f>
        <v/>
      </c>
      <c r="AH32" s="126" t="str">
        <f>IF(AND($D35="",$G35="",$J35="",$M35="",$P35="",$S35="",$V35="",$Y35="",$AB35="",$AE35=""),"",SUM($AP35:$AR35))</f>
        <v/>
      </c>
      <c r="AI32" s="126" t="str">
        <f>IF(AND($D35="",$G35="",$J35="",$J35="",$M35="",$P35="",$S35="",$V35="",$Y35="",$AB35="",$AE35=""),"",COUNTIF(C35:AF35,"○"))</f>
        <v/>
      </c>
      <c r="AJ32" s="126" t="str">
        <f>IF(AND($D35="",$G35="",$J35="",$J35="",$M35="",$P35="",$S35="",$V35="",$Y35="",$AB35="",$AE35=""),"",COUNTIF(C35:AF35,"●"))</f>
        <v/>
      </c>
      <c r="AK32" s="126" t="str">
        <f>IF(AND($D35="",$G35="",$J35="",$J35="",$M35="",$P35="",$S35="",$V35="",$Y35="",$AB35="",$AE35=""),"",COUNTIF(C35:AF35,"△"))</f>
        <v/>
      </c>
      <c r="AL32" s="126" t="str">
        <f>IF(AND($C35="",$F35="",$I35="",$L35="",$O35="",$R35="",$U35="",$X35="",$AA35="",$AD35=""),"",SUM($C35,$F35,$I35,$L35,$O35,$R35,$U35,$X35,$AA35,$AD35))</f>
        <v/>
      </c>
      <c r="AM32" s="126" t="str">
        <f>IF(AND($E35="",$H35="",$K35="",$N35="",$Q35="",$T35="",$W35="",$Z35="",$AC35="",$AF35=""),"",SUM($E35,$H35,$K35,$N35,$Q35,$T35,$W35,$Z35,$AC35,$AF35))</f>
        <v/>
      </c>
      <c r="AN32" s="126" t="str">
        <f>IF(AND($AL32="",$AM32=""),"",($AL32-$AM32))</f>
        <v/>
      </c>
      <c r="AO32" s="129" t="str">
        <f t="shared" ref="AO32" si="6">IF(AND($AG32=""),"",RANK(AV32,AV$4:AV$43))</f>
        <v/>
      </c>
      <c r="AP32" s="50"/>
      <c r="AQ32" s="50"/>
      <c r="AS32" s="52"/>
      <c r="AT32" s="52"/>
      <c r="AU32" s="52"/>
      <c r="AV32" s="132" t="e">
        <f>AH32+AN32*0.01</f>
        <v>#VALUE!</v>
      </c>
    </row>
    <row r="33" spans="1:48" ht="20.100000000000001" customHeight="1">
      <c r="A33" s="121"/>
      <c r="B33" s="124"/>
      <c r="C33" s="78"/>
      <c r="D33" s="79"/>
      <c r="E33" s="80"/>
      <c r="F33" s="78"/>
      <c r="G33" s="79"/>
      <c r="H33" s="80"/>
      <c r="I33" s="78"/>
      <c r="J33" s="79"/>
      <c r="K33" s="80"/>
      <c r="L33" s="78"/>
      <c r="M33" s="79"/>
      <c r="N33" s="80"/>
      <c r="O33" s="78"/>
      <c r="P33" s="79"/>
      <c r="Q33" s="80"/>
      <c r="R33" s="78"/>
      <c r="S33" s="79"/>
      <c r="T33" s="80"/>
      <c r="U33" s="78"/>
      <c r="V33" s="79"/>
      <c r="W33" s="80"/>
      <c r="X33" s="136"/>
      <c r="Y33" s="137"/>
      <c r="Z33" s="138"/>
      <c r="AA33" s="72"/>
      <c r="AB33" s="73"/>
      <c r="AC33" s="74"/>
      <c r="AD33" s="72"/>
      <c r="AE33" s="73"/>
      <c r="AF33" s="74"/>
      <c r="AG33" s="127"/>
      <c r="AH33" s="127"/>
      <c r="AI33" s="127"/>
      <c r="AJ33" s="127"/>
      <c r="AK33" s="127"/>
      <c r="AL33" s="127"/>
      <c r="AM33" s="127"/>
      <c r="AN33" s="127"/>
      <c r="AO33" s="130"/>
      <c r="AP33" s="50"/>
      <c r="AQ33" s="50"/>
      <c r="AS33" s="52"/>
      <c r="AT33" s="52"/>
      <c r="AU33" s="52"/>
      <c r="AV33" s="132"/>
    </row>
    <row r="34" spans="1:48" ht="20.100000000000001" customHeight="1">
      <c r="A34" s="121"/>
      <c r="B34" s="124"/>
      <c r="C34" s="109" t="str">
        <f>IF(AND($X$6=""),"",$X$6)</f>
        <v/>
      </c>
      <c r="D34" s="110"/>
      <c r="E34" s="111"/>
      <c r="F34" s="109" t="str">
        <f>IF(AND($X$10=""),"",$X$10)</f>
        <v/>
      </c>
      <c r="G34" s="110"/>
      <c r="H34" s="111"/>
      <c r="I34" s="109" t="str">
        <f>IF(AND($X$14=""),"",$X$14)</f>
        <v/>
      </c>
      <c r="J34" s="110"/>
      <c r="K34" s="111"/>
      <c r="L34" s="109" t="str">
        <f>IF(AND($X$18=""),"",$X$18)</f>
        <v/>
      </c>
      <c r="M34" s="110"/>
      <c r="N34" s="111"/>
      <c r="O34" s="109" t="str">
        <f>IF(AND($X$22=""),"",$X$22)</f>
        <v/>
      </c>
      <c r="P34" s="110"/>
      <c r="Q34" s="111"/>
      <c r="R34" s="109" t="str">
        <f>IF(AND($X$26=""),"",$X$26)</f>
        <v/>
      </c>
      <c r="S34" s="110"/>
      <c r="T34" s="111"/>
      <c r="U34" s="109" t="str">
        <f>IF(AND($X$30=""),"",$X$30)</f>
        <v/>
      </c>
      <c r="V34" s="110"/>
      <c r="W34" s="111"/>
      <c r="X34" s="136"/>
      <c r="Y34" s="137"/>
      <c r="Z34" s="138"/>
      <c r="AA34" s="97"/>
      <c r="AB34" s="98"/>
      <c r="AC34" s="99"/>
      <c r="AD34" s="97"/>
      <c r="AE34" s="98"/>
      <c r="AF34" s="99"/>
      <c r="AG34" s="127"/>
      <c r="AH34" s="127"/>
      <c r="AI34" s="127"/>
      <c r="AJ34" s="127"/>
      <c r="AK34" s="127"/>
      <c r="AL34" s="127"/>
      <c r="AM34" s="127"/>
      <c r="AN34" s="127"/>
      <c r="AO34" s="130"/>
      <c r="AP34" s="50"/>
      <c r="AQ34" s="50"/>
      <c r="AS34" s="52"/>
      <c r="AT34" s="52"/>
      <c r="AU34" s="52"/>
      <c r="AV34" s="132"/>
    </row>
    <row r="35" spans="1:48" ht="24" customHeight="1">
      <c r="A35" s="122"/>
      <c r="B35" s="125"/>
      <c r="C35" s="81" t="str">
        <f>IF(AND($Z$7=""),"",$Z$7)</f>
        <v/>
      </c>
      <c r="D35" s="76" t="str">
        <f>IF(AND($C35="",$E35=""),"",IF($C35&gt;$E35,"○",IF($C35=$E35,"△",IF($C35&lt;$E35,"●"))))</f>
        <v/>
      </c>
      <c r="E35" s="82" t="str">
        <f>IF(AND($X$7=""),"",$X$7)</f>
        <v/>
      </c>
      <c r="F35" s="81" t="str">
        <f>IF(AND(Z$11=""),"",Z$11)</f>
        <v/>
      </c>
      <c r="G35" s="76" t="str">
        <f>IF(AND($F35="",$H35=""),"",IF($F35&gt;$H35,"○",IF($F35=$H35,"△",IF($F35&lt;$H35,"●"))))</f>
        <v/>
      </c>
      <c r="H35" s="82" t="str">
        <f>IF(AND(X$11=""),"",X$11)</f>
        <v/>
      </c>
      <c r="I35" s="81" t="str">
        <f>IF(AND($Z$15=""),"",$Z$15)</f>
        <v/>
      </c>
      <c r="J35" s="76" t="str">
        <f>IF(AND($I35="",$K35=""),"",IF($I35&gt;$K35,"○",IF($I35=$K35,"△",IF($I35&lt;$K35,"●"))))</f>
        <v/>
      </c>
      <c r="K35" s="82" t="str">
        <f>IF(AND($X$15=""),"",$X$15)</f>
        <v/>
      </c>
      <c r="L35" s="81" t="str">
        <f>IF(AND($Z$19=""),"",$Z$19)</f>
        <v/>
      </c>
      <c r="M35" s="76" t="str">
        <f>IF(AND($L35="",$N35=""),"",IF($L35&gt;$N35,"○",IF($L35=$N35,"△",IF($L35&lt;$N35,"●"))))</f>
        <v/>
      </c>
      <c r="N35" s="82" t="str">
        <f>IF(AND($X$19=""),"",$X$19)</f>
        <v/>
      </c>
      <c r="O35" s="81" t="str">
        <f>IF(AND($Z$23=""),"",$Z$23)</f>
        <v/>
      </c>
      <c r="P35" s="76" t="str">
        <f>IF(AND($O35="",$Q35=""),"",IF($O35&gt;$Q35,"○",IF($O35=$Q35,"△",IF($O35&lt;$Q35,"●"))))</f>
        <v/>
      </c>
      <c r="Q35" s="82" t="str">
        <f>IF(AND($X$23=""),"",$X$23)</f>
        <v/>
      </c>
      <c r="R35" s="81" t="str">
        <f>IF(AND($Z$27=""),"",$Z$27)</f>
        <v/>
      </c>
      <c r="S35" s="76" t="str">
        <f>IF(AND($R35="",$T35=""),"",IF($R35&gt;$T35,"○",IF($R35=$T35,"△",IF($R35&lt;$T35,"●"))))</f>
        <v/>
      </c>
      <c r="T35" s="82" t="str">
        <f>IF(AND($X$27=""),"",$X$27)</f>
        <v/>
      </c>
      <c r="U35" s="81" t="str">
        <f>IF(AND($Z$31=""),"",$Z$31)</f>
        <v/>
      </c>
      <c r="V35" s="76" t="str">
        <f>IF(AND($U35="",$W35=""),"",IF($U35&gt;$W35,"○",IF($U35=$W35,"△",IF($U35&lt;$W35,"●"))))</f>
        <v/>
      </c>
      <c r="W35" s="82" t="str">
        <f>IF(AND($X$31=""),"",$X$31)</f>
        <v/>
      </c>
      <c r="X35" s="139"/>
      <c r="Y35" s="140"/>
      <c r="Z35" s="141"/>
      <c r="AA35" s="75"/>
      <c r="AB35" s="76" t="str">
        <f>IF(AND($AA35="",$AC35=""),"",IF($AA35&gt;$AC35,"○",IF($AA35=$AC35,"△",IF($AA35&lt;$AC35,"●"))))</f>
        <v/>
      </c>
      <c r="AC35" s="77"/>
      <c r="AD35" s="75"/>
      <c r="AE35" s="42" t="str">
        <f>IF(AND($AD35="",$AF35=""),"",IF($AD35&gt;$AF35,"○",IF($AD35=$AF35,"△",IF($AD35&lt;$AF35,"●"))))</f>
        <v/>
      </c>
      <c r="AF35" s="77"/>
      <c r="AG35" s="128"/>
      <c r="AH35" s="128"/>
      <c r="AI35" s="128"/>
      <c r="AJ35" s="128"/>
      <c r="AK35" s="128"/>
      <c r="AL35" s="128"/>
      <c r="AM35" s="128"/>
      <c r="AN35" s="128"/>
      <c r="AO35" s="131"/>
      <c r="AP35" s="51">
        <f>COUNTIF(C35:AF35,"○")*3</f>
        <v>0</v>
      </c>
      <c r="AQ35" s="51">
        <f>COUNTIF(C35:AF35,"△")*1</f>
        <v>0</v>
      </c>
      <c r="AR35" s="51">
        <f>COUNTIF(C35:AF35,"●")*0</f>
        <v>0</v>
      </c>
      <c r="AS35" s="53">
        <f>B32</f>
        <v>0</v>
      </c>
      <c r="AT35" s="53"/>
      <c r="AU35" s="52"/>
      <c r="AV35" s="132"/>
    </row>
    <row r="36" spans="1:48" ht="20.100000000000001" customHeight="1">
      <c r="A36" s="120">
        <v>9</v>
      </c>
      <c r="B36" s="123"/>
      <c r="C36" s="103" t="str">
        <f>IF(AND($AA$4=""),"",$AA$4)</f>
        <v/>
      </c>
      <c r="D36" s="104"/>
      <c r="E36" s="105"/>
      <c r="F36" s="103" t="str">
        <f>IF(AND($AA$8=""),"",$AA$8)</f>
        <v/>
      </c>
      <c r="G36" s="104"/>
      <c r="H36" s="105"/>
      <c r="I36" s="103" t="str">
        <f>IF(AND($AA$12=""),"",$AA$12)</f>
        <v/>
      </c>
      <c r="J36" s="104"/>
      <c r="K36" s="105"/>
      <c r="L36" s="103" t="str">
        <f>IF(AND($AA$16=""),"",$AA$16)</f>
        <v/>
      </c>
      <c r="M36" s="104"/>
      <c r="N36" s="105"/>
      <c r="O36" s="103" t="str">
        <f>IF(AND($AA$20=""),"",$AA$20)</f>
        <v/>
      </c>
      <c r="P36" s="104"/>
      <c r="Q36" s="105"/>
      <c r="R36" s="103" t="str">
        <f>IF(AND($AA$24=""),"",$AA$24)</f>
        <v/>
      </c>
      <c r="S36" s="104"/>
      <c r="T36" s="105"/>
      <c r="U36" s="103" t="str">
        <f>IF(AND($AA$28=""),"",$AA$28)</f>
        <v/>
      </c>
      <c r="V36" s="104"/>
      <c r="W36" s="105"/>
      <c r="X36" s="103" t="str">
        <f>IF(AND($AA$32=""),"",$AA$32)</f>
        <v/>
      </c>
      <c r="Y36" s="104"/>
      <c r="Z36" s="105"/>
      <c r="AA36" s="133"/>
      <c r="AB36" s="134"/>
      <c r="AC36" s="135"/>
      <c r="AD36" s="94"/>
      <c r="AE36" s="95"/>
      <c r="AF36" s="96"/>
      <c r="AG36" s="126" t="str">
        <f>IF(AND($D39="",$G39="",$J39="",$M39="",$P39="",$S39="",$V39="",$Y39="",$AB39="",$AE39=""),"",SUM((COUNTIF($C39:$AF39,"○")),(COUNTIF($C39:$AF39,"●")),(COUNTIF($C39:$AF39,"△"))))</f>
        <v/>
      </c>
      <c r="AH36" s="126" t="str">
        <f>IF(AND($D39="",$G39="",$J39="",$M39="",$P39="",$S39="",$V39="",$Y39="",$AB39="",$AE39=""),"",SUM($AP39:$AR39))</f>
        <v/>
      </c>
      <c r="AI36" s="126" t="str">
        <f>IF(AND($D39="",$G39="",$J39="",$J39="",$M39="",$P39="",$S39="",$V39="",$Y39="",$AB39="",$AE39=""),"",COUNTIF(C39:AF39,"○"))</f>
        <v/>
      </c>
      <c r="AJ36" s="126" t="str">
        <f>IF(AND($D39="",$G39="",$J39="",$J39="",$M39="",$P39="",$S39="",$V39="",$Y39="",$AB39="",$AE39=""),"",COUNTIF(C39:AF39,"●"))</f>
        <v/>
      </c>
      <c r="AK36" s="126" t="str">
        <f>IF(AND($D39="",$G39="",$J39="",$J39="",$M39="",$P39="",$S39="",$V39="",$Y39="",$AB39="",$AE39=""),"",COUNTIF(C39:AF39,"△"))</f>
        <v/>
      </c>
      <c r="AL36" s="126" t="str">
        <f>IF(AND($C39="",$F39="",$I39="",$L39="",$O39="",$R39="",$U39="",$X39="",$AA39="",$AD39=""),"",SUM($C39,$F39,$I39,$L39,$O39,$R39,$U39,$X39,$AA39,$AD39))</f>
        <v/>
      </c>
      <c r="AM36" s="126" t="str">
        <f>IF(AND($E39="",$H39="",$K39="",$N39="",$Q39="",$T39="",$W39="",$Z39="",$AC39="",$AF39=""),"",SUM($E39,$H39,$K39,$N39,$Q39,$T39,$W39,$Z39,$AC39,$AF39))</f>
        <v/>
      </c>
      <c r="AN36" s="126" t="str">
        <f>IF(AND($AL36="",$AM36=""),"",($AL36-$AM36))</f>
        <v/>
      </c>
      <c r="AO36" s="129" t="str">
        <f t="shared" ref="AO36" si="7">IF(AND($AG36=""),"",RANK(AV36,AV$4:AV$43))</f>
        <v/>
      </c>
      <c r="AP36" s="50"/>
      <c r="AQ36" s="50"/>
      <c r="AS36" s="52"/>
      <c r="AT36" s="52"/>
      <c r="AU36" s="52"/>
      <c r="AV36" s="132" t="e">
        <f>AH36+AN36*0.01</f>
        <v>#VALUE!</v>
      </c>
    </row>
    <row r="37" spans="1:48" ht="20.100000000000001" customHeight="1">
      <c r="A37" s="121"/>
      <c r="B37" s="124"/>
      <c r="C37" s="78"/>
      <c r="D37" s="79"/>
      <c r="E37" s="80"/>
      <c r="F37" s="78"/>
      <c r="G37" s="79"/>
      <c r="H37" s="80"/>
      <c r="I37" s="78"/>
      <c r="J37" s="79"/>
      <c r="K37" s="80"/>
      <c r="L37" s="78"/>
      <c r="M37" s="79"/>
      <c r="N37" s="80"/>
      <c r="O37" s="78"/>
      <c r="P37" s="79"/>
      <c r="Q37" s="80"/>
      <c r="R37" s="78"/>
      <c r="S37" s="79"/>
      <c r="T37" s="80"/>
      <c r="U37" s="78"/>
      <c r="V37" s="79"/>
      <c r="W37" s="80"/>
      <c r="X37" s="78"/>
      <c r="Y37" s="79"/>
      <c r="Z37" s="80"/>
      <c r="AA37" s="136"/>
      <c r="AB37" s="137"/>
      <c r="AC37" s="138"/>
      <c r="AD37" s="72"/>
      <c r="AE37" s="73"/>
      <c r="AF37" s="74"/>
      <c r="AG37" s="127"/>
      <c r="AH37" s="127"/>
      <c r="AI37" s="127"/>
      <c r="AJ37" s="127"/>
      <c r="AK37" s="127"/>
      <c r="AL37" s="127"/>
      <c r="AM37" s="127"/>
      <c r="AN37" s="127"/>
      <c r="AO37" s="130"/>
      <c r="AP37" s="50"/>
      <c r="AQ37" s="50"/>
      <c r="AS37" s="52"/>
      <c r="AT37" s="52"/>
      <c r="AU37" s="52"/>
      <c r="AV37" s="132"/>
    </row>
    <row r="38" spans="1:48" ht="20.100000000000001" customHeight="1">
      <c r="A38" s="121"/>
      <c r="B38" s="124"/>
      <c r="C38" s="117" t="str">
        <f>IF(AND($AA$6=""),"",$AA$6)</f>
        <v/>
      </c>
      <c r="D38" s="118"/>
      <c r="E38" s="119"/>
      <c r="F38" s="109" t="str">
        <f>IF(AND($AA$10=""),"",$AA$10)</f>
        <v/>
      </c>
      <c r="G38" s="110"/>
      <c r="H38" s="111"/>
      <c r="I38" s="109" t="str">
        <f>IF(AND($AA$14=""),"",$AA$14)</f>
        <v/>
      </c>
      <c r="J38" s="110"/>
      <c r="K38" s="111"/>
      <c r="L38" s="109" t="str">
        <f>IF(AND($AA$18=""),"",$AA$18)</f>
        <v/>
      </c>
      <c r="M38" s="110"/>
      <c r="N38" s="111"/>
      <c r="O38" s="109" t="str">
        <f>IF(AND($AA$22=""),"",$AA$22)</f>
        <v/>
      </c>
      <c r="P38" s="110"/>
      <c r="Q38" s="111"/>
      <c r="R38" s="109" t="str">
        <f>IF(AND($AA$26=""),"",$AA$26)</f>
        <v/>
      </c>
      <c r="S38" s="110"/>
      <c r="T38" s="111"/>
      <c r="U38" s="109" t="str">
        <f>IF(AND($AA$30=""),"",$AA$30)</f>
        <v/>
      </c>
      <c r="V38" s="110"/>
      <c r="W38" s="111"/>
      <c r="X38" s="109" t="str">
        <f>IF(AND($AA$34=""),"",$AA$34)</f>
        <v/>
      </c>
      <c r="Y38" s="110"/>
      <c r="Z38" s="111"/>
      <c r="AA38" s="136"/>
      <c r="AB38" s="137"/>
      <c r="AC38" s="138"/>
      <c r="AD38" s="97"/>
      <c r="AE38" s="98"/>
      <c r="AF38" s="99"/>
      <c r="AG38" s="127"/>
      <c r="AH38" s="127"/>
      <c r="AI38" s="127"/>
      <c r="AJ38" s="127"/>
      <c r="AK38" s="127"/>
      <c r="AL38" s="127"/>
      <c r="AM38" s="127"/>
      <c r="AN38" s="127"/>
      <c r="AO38" s="130"/>
      <c r="AP38" s="50"/>
      <c r="AQ38" s="50"/>
      <c r="AS38" s="52"/>
      <c r="AT38" s="52"/>
      <c r="AU38" s="52"/>
      <c r="AV38" s="132"/>
    </row>
    <row r="39" spans="1:48" ht="24" customHeight="1">
      <c r="A39" s="122"/>
      <c r="B39" s="125"/>
      <c r="C39" s="81" t="str">
        <f>IF(AND($AC$7=""),"",$AC$7)</f>
        <v/>
      </c>
      <c r="D39" s="76" t="str">
        <f>IF(AND($C39="",$E39=""),"",IF($C39&gt;$E39,"○",IF($C39=$E39,"△",IF($C39&lt;$E39,"●"))))</f>
        <v/>
      </c>
      <c r="E39" s="82" t="str">
        <f>IF(AND($AA$7=""),"",$AA$7)</f>
        <v/>
      </c>
      <c r="F39" s="81" t="str">
        <f>IF(AND(AC$11=""),"",AC$11)</f>
        <v/>
      </c>
      <c r="G39" s="76" t="str">
        <f>IF(AND($F39="",$H39=""),"",IF($F39&gt;$H39,"○",IF($F39=$H39,"△",IF($F39&lt;$H39,"●"))))</f>
        <v/>
      </c>
      <c r="H39" s="82" t="str">
        <f>IF(AND(AA$11=""),"",AA$11)</f>
        <v/>
      </c>
      <c r="I39" s="81" t="str">
        <f>IF(AND($AC$15=""),"",$AC$15)</f>
        <v/>
      </c>
      <c r="J39" s="76" t="str">
        <f>IF(AND($I39="",$K39=""),"",IF($I39&gt;$K39,"○",IF($I39=$K39,"△",IF($I39&lt;$K39,"●"))))</f>
        <v/>
      </c>
      <c r="K39" s="82" t="str">
        <f>IF(AND($AA$15=""),"",$AA$15)</f>
        <v/>
      </c>
      <c r="L39" s="81" t="str">
        <f>IF(AND($AC$19=""),"",$AC$19)</f>
        <v/>
      </c>
      <c r="M39" s="76" t="str">
        <f>IF(AND($L39="",$N39=""),"",IF($L39&gt;$N39,"○",IF($L39=$N39,"△",IF($L39&lt;$N39,"●"))))</f>
        <v/>
      </c>
      <c r="N39" s="82" t="str">
        <f>IF(AND($AA$19=""),"",$AA$19)</f>
        <v/>
      </c>
      <c r="O39" s="81" t="str">
        <f>IF(AND($AC$23=""),"",$AC$23)</f>
        <v/>
      </c>
      <c r="P39" s="76" t="str">
        <f>IF(AND($O39="",$Q39=""),"",IF($O39&gt;$Q39,"○",IF($O39=$Q39,"△",IF($O39&lt;$Q39,"●"))))</f>
        <v/>
      </c>
      <c r="Q39" s="82" t="str">
        <f>IF(AND($AA$23=""),"",$AA$23)</f>
        <v/>
      </c>
      <c r="R39" s="81" t="str">
        <f>IF(AND($AC$27=""),"",$AC$27)</f>
        <v/>
      </c>
      <c r="S39" s="76" t="str">
        <f>IF(AND($R39="",$T39=""),"",IF($R39&gt;$T39,"○",IF($R39=$T39,"△",IF($R39&lt;$T39,"●"))))</f>
        <v/>
      </c>
      <c r="T39" s="82" t="str">
        <f>IF(AND($AA$27=""),"",$AA$27)</f>
        <v/>
      </c>
      <c r="U39" s="81" t="str">
        <f>IF(AND($AC$31=""),"",$AC$31)</f>
        <v/>
      </c>
      <c r="V39" s="76" t="str">
        <f>IF(AND($U39="",$W39=""),"",IF($U39&gt;$W39,"○",IF($U39=$W39,"△",IF($U39&lt;$W39,"●"))))</f>
        <v/>
      </c>
      <c r="W39" s="82" t="str">
        <f>IF(AND($AA$31=""),"",$AA$31)</f>
        <v/>
      </c>
      <c r="X39" s="81" t="str">
        <f>IF(AND($AC$35=""),"",$AC$35)</f>
        <v/>
      </c>
      <c r="Y39" s="76" t="str">
        <f>IF(AND($X39="",$Z39=""),"",IF($X39&gt;$Z39,"○",IF($X39=$Z39,"△",IF($X39&lt;$Z39,"●"))))</f>
        <v/>
      </c>
      <c r="Z39" s="82" t="str">
        <f>IF(AND($AA$35=""),"",$AA$35)</f>
        <v/>
      </c>
      <c r="AA39" s="139"/>
      <c r="AB39" s="140"/>
      <c r="AC39" s="141"/>
      <c r="AD39" s="75"/>
      <c r="AE39" s="76" t="str">
        <f>IF(AND($AD39="",$AF39=""),"",IF($AD39&gt;$AF39,"○",IF($AD39=$AF39,"△",IF($AD39&lt;$AF39,"●"))))</f>
        <v/>
      </c>
      <c r="AF39" s="77"/>
      <c r="AG39" s="128"/>
      <c r="AH39" s="128"/>
      <c r="AI39" s="128"/>
      <c r="AJ39" s="128"/>
      <c r="AK39" s="128"/>
      <c r="AL39" s="128"/>
      <c r="AM39" s="128"/>
      <c r="AN39" s="128"/>
      <c r="AO39" s="131"/>
      <c r="AP39" s="51">
        <f>COUNTIF(C39:AF39,"○")*3</f>
        <v>0</v>
      </c>
      <c r="AQ39" s="51">
        <f>COUNTIF(C39:AF39,"△")*1</f>
        <v>0</v>
      </c>
      <c r="AR39" s="51">
        <f>COUNTIF(C39:AF39,"●")*0</f>
        <v>0</v>
      </c>
      <c r="AS39" s="53">
        <f>B36</f>
        <v>0</v>
      </c>
      <c r="AT39" s="53"/>
      <c r="AU39" s="52"/>
      <c r="AV39" s="132"/>
    </row>
    <row r="40" spans="1:48" ht="20.100000000000001" customHeight="1">
      <c r="A40" s="120">
        <v>10</v>
      </c>
      <c r="B40" s="123"/>
      <c r="C40" s="103" t="str">
        <f>IF(AND($AD$4=""),"",$AD$4)</f>
        <v/>
      </c>
      <c r="D40" s="104"/>
      <c r="E40" s="105"/>
      <c r="F40" s="103" t="str">
        <f>IF(AND($AD$8=""),"",$AD$8)</f>
        <v/>
      </c>
      <c r="G40" s="104"/>
      <c r="H40" s="105"/>
      <c r="I40" s="103" t="str">
        <f>IF(AND($AD$12=""),"",$AD$12)</f>
        <v/>
      </c>
      <c r="J40" s="104"/>
      <c r="K40" s="105"/>
      <c r="L40" s="103" t="str">
        <f>IF(AND($AD$16=""),"",$AD$16)</f>
        <v/>
      </c>
      <c r="M40" s="104"/>
      <c r="N40" s="105"/>
      <c r="O40" s="103" t="str">
        <f>IF(AND($AD$20=""),"",$AD$20)</f>
        <v/>
      </c>
      <c r="P40" s="104"/>
      <c r="Q40" s="105"/>
      <c r="R40" s="103" t="str">
        <f>IF(AND($AD$24=""),"",$AD$24)</f>
        <v/>
      </c>
      <c r="S40" s="104"/>
      <c r="T40" s="105"/>
      <c r="U40" s="103" t="str">
        <f>IF(AND($AD$28=""),"",$AD$28)</f>
        <v/>
      </c>
      <c r="V40" s="104"/>
      <c r="W40" s="105"/>
      <c r="X40" s="103" t="str">
        <f>IF(AND($AD$32=""),"",$AD$32)</f>
        <v/>
      </c>
      <c r="Y40" s="104"/>
      <c r="Z40" s="105"/>
      <c r="AA40" s="103" t="str">
        <f>IF(AND($AD$36=""),"",$AD$36)</f>
        <v/>
      </c>
      <c r="AB40" s="104"/>
      <c r="AC40" s="105"/>
      <c r="AD40" s="133"/>
      <c r="AE40" s="134"/>
      <c r="AF40" s="135"/>
      <c r="AG40" s="126" t="str">
        <f>IF(AND($D43="",$G43="",$J43="",$M43="",$P43="",$S43="",$V43="",$Y43="",$AB43="",$AE43=""),"",SUM((COUNTIF($C43:$AF43,"○")),(COUNTIF($C43:$AF43,"●")),(COUNTIF($C43:$AF43,"△"))))</f>
        <v/>
      </c>
      <c r="AH40" s="126" t="str">
        <f>IF(AND($D43="",$G43="",$J43="",$M43="",$P43="",$S43="",$V43="",$Y43="",$AB43="",$AE43=""),"",SUM($AP43:$AR43))</f>
        <v/>
      </c>
      <c r="AI40" s="126" t="str">
        <f>IF(AND($D43="",$G43="",$J43="",$J43="",$M43="",$P43="",$S43="",$V43="",$Y43="",$AB43="",$AE43=""),"",COUNTIF(C43:AF43,"○"))</f>
        <v/>
      </c>
      <c r="AJ40" s="126" t="str">
        <f>IF(AND($D43="",$G43="",$J43="",$J43="",$M43="",$P43="",$S43="",$V43="",$Y43="",$AB43="",$AE43=""),"",COUNTIF(C43:AF43,"●"))</f>
        <v/>
      </c>
      <c r="AK40" s="126" t="str">
        <f>IF(AND($D43="",$G43="",$J43="",$J43="",$M43="",$P43="",$S43="",$V43="",$Y43="",$AB43="",$AE43=""),"",COUNTIF(C43:AF43,"△"))</f>
        <v/>
      </c>
      <c r="AL40" s="126" t="str">
        <f>IF(AND($C43="",$F43="",$I43="",$L43="",$O43="",$R43="",$U43="",$X43="",$AA43="",$AD43=""),"",SUM($C43,$F43,$I43,$L43,$O43,$R43,$U43,$X43,$AA43,$AD43))</f>
        <v/>
      </c>
      <c r="AM40" s="126" t="str">
        <f>IF(AND($E43="",$H43="",$K43="",$N43="",$Q43="",$T43="",$W43="",$Z43="",$AC43="",$AF43=""),"",SUM($E43,$H43,$K43,$N43,$Q43,$T43,$W43,$Z43,$AC43,$AF43))</f>
        <v/>
      </c>
      <c r="AN40" s="126" t="str">
        <f>IF(AND($AL40="",$AM40=""),"",($AL40-$AM40))</f>
        <v/>
      </c>
      <c r="AO40" s="129" t="str">
        <f t="shared" ref="AO40" si="8">IF(AND($AG40=""),"",RANK(AV40,AV$4:AV$43))</f>
        <v/>
      </c>
      <c r="AP40" s="50"/>
      <c r="AQ40" s="50"/>
      <c r="AS40" s="52"/>
      <c r="AT40" s="52"/>
      <c r="AU40" s="52"/>
      <c r="AV40" s="132" t="e">
        <f>AH40+AN40*0.01</f>
        <v>#VALUE!</v>
      </c>
    </row>
    <row r="41" spans="1:48" ht="20.100000000000001" customHeight="1">
      <c r="A41" s="121"/>
      <c r="B41" s="124"/>
      <c r="C41" s="78"/>
      <c r="D41" s="79"/>
      <c r="E41" s="80"/>
      <c r="F41" s="78"/>
      <c r="G41" s="79"/>
      <c r="H41" s="80"/>
      <c r="I41" s="78"/>
      <c r="J41" s="79"/>
      <c r="K41" s="80"/>
      <c r="L41" s="78"/>
      <c r="M41" s="79"/>
      <c r="N41" s="80"/>
      <c r="O41" s="78"/>
      <c r="P41" s="79"/>
      <c r="Q41" s="80"/>
      <c r="R41" s="78"/>
      <c r="S41" s="79"/>
      <c r="T41" s="80"/>
      <c r="U41" s="78"/>
      <c r="V41" s="79"/>
      <c r="W41" s="80"/>
      <c r="X41" s="78"/>
      <c r="Y41" s="79"/>
      <c r="Z41" s="80"/>
      <c r="AA41" s="78"/>
      <c r="AB41" s="79"/>
      <c r="AC41" s="80"/>
      <c r="AD41" s="136"/>
      <c r="AE41" s="137"/>
      <c r="AF41" s="138"/>
      <c r="AG41" s="127"/>
      <c r="AH41" s="127"/>
      <c r="AI41" s="127"/>
      <c r="AJ41" s="127"/>
      <c r="AK41" s="127"/>
      <c r="AL41" s="127"/>
      <c r="AM41" s="127"/>
      <c r="AN41" s="127"/>
      <c r="AO41" s="130"/>
      <c r="AP41" s="50"/>
      <c r="AQ41" s="50"/>
      <c r="AS41" s="52"/>
      <c r="AT41" s="52"/>
      <c r="AU41" s="52"/>
      <c r="AV41" s="132"/>
    </row>
    <row r="42" spans="1:48" ht="20.100000000000001" customHeight="1">
      <c r="A42" s="121"/>
      <c r="B42" s="124"/>
      <c r="C42" s="109" t="str">
        <f>IF(AND($AD$6=""),"",$AD$6)</f>
        <v/>
      </c>
      <c r="D42" s="110"/>
      <c r="E42" s="111"/>
      <c r="F42" s="109" t="str">
        <f>IF(AND($AD$10=""),"",$AD$10)</f>
        <v/>
      </c>
      <c r="G42" s="110"/>
      <c r="H42" s="111"/>
      <c r="I42" s="109" t="str">
        <f>IF(AND($AD$14=""),"",$AD$14)</f>
        <v/>
      </c>
      <c r="J42" s="110"/>
      <c r="K42" s="111"/>
      <c r="L42" s="109" t="str">
        <f>IF(AND($AD$18=""),"",$AD$18)</f>
        <v/>
      </c>
      <c r="M42" s="110"/>
      <c r="N42" s="111"/>
      <c r="O42" s="109" t="str">
        <f>IF(AND($AD$22=""),"",$AD$22)</f>
        <v/>
      </c>
      <c r="P42" s="110"/>
      <c r="Q42" s="111"/>
      <c r="R42" s="109" t="str">
        <f>IF(AND($AD$26=""),"",$AD$26)</f>
        <v/>
      </c>
      <c r="S42" s="110"/>
      <c r="T42" s="111"/>
      <c r="U42" s="109" t="str">
        <f>IF(AND($AD$30=""),"",$AD$30)</f>
        <v/>
      </c>
      <c r="V42" s="110"/>
      <c r="W42" s="111"/>
      <c r="X42" s="109" t="str">
        <f>IF(AND($AD$34=""),"",$AD$34)</f>
        <v/>
      </c>
      <c r="Y42" s="110"/>
      <c r="Z42" s="111"/>
      <c r="AA42" s="109" t="str">
        <f>IF(AND($AD$38=""),"",$AD$38)</f>
        <v/>
      </c>
      <c r="AB42" s="110"/>
      <c r="AC42" s="111"/>
      <c r="AD42" s="136"/>
      <c r="AE42" s="137"/>
      <c r="AF42" s="138"/>
      <c r="AG42" s="127"/>
      <c r="AH42" s="127"/>
      <c r="AI42" s="127"/>
      <c r="AJ42" s="127"/>
      <c r="AK42" s="127"/>
      <c r="AL42" s="127"/>
      <c r="AM42" s="127"/>
      <c r="AN42" s="127"/>
      <c r="AO42" s="130"/>
      <c r="AP42" s="50"/>
      <c r="AQ42" s="50"/>
      <c r="AS42" s="52"/>
      <c r="AT42" s="52"/>
      <c r="AU42" s="52"/>
      <c r="AV42" s="132"/>
    </row>
    <row r="43" spans="1:48" ht="24" customHeight="1">
      <c r="A43" s="122"/>
      <c r="B43" s="125"/>
      <c r="C43" s="81" t="str">
        <f>IF(AND($AF$7=""),"",$AF$7)</f>
        <v/>
      </c>
      <c r="D43" s="76" t="str">
        <f>IF(AND($C43="",$E43=""),"",IF($C43&gt;$E43,"○",IF($C43=$E43,"△",IF($C43&lt;$E43,"●"))))</f>
        <v/>
      </c>
      <c r="E43" s="82" t="str">
        <f>IF(AND($AD$7=""),"",$AD$7)</f>
        <v/>
      </c>
      <c r="F43" s="81" t="str">
        <f>IF(AND(AF$11=""),"",AF$11)</f>
        <v/>
      </c>
      <c r="G43" s="76" t="str">
        <f>IF(AND($F43="",$H43=""),"",IF($F43&gt;$H43,"○",IF($F43=$H43,"△",IF($F43&lt;$H43,"●"))))</f>
        <v/>
      </c>
      <c r="H43" s="82" t="str">
        <f>IF(AND(AD$11=""),"",AD$11)</f>
        <v/>
      </c>
      <c r="I43" s="81" t="str">
        <f>IF(AND($AF$15=""),"",$AF$15)</f>
        <v/>
      </c>
      <c r="J43" s="76" t="str">
        <f>IF(AND($I43="",$K43=""),"",IF($I43&gt;$K43,"○",IF($I43=$K43,"△",IF($I43&lt;$K43,"●"))))</f>
        <v/>
      </c>
      <c r="K43" s="82" t="str">
        <f>IF(AND($AD$15=""),"",$AD$15)</f>
        <v/>
      </c>
      <c r="L43" s="81" t="str">
        <f>IF(AND($AF$19=""),"",$AF$19)</f>
        <v/>
      </c>
      <c r="M43" s="76" t="str">
        <f>IF(AND($L43="",$N43=""),"",IF($L43&gt;$N43,"○",IF($L43=$N43,"△",IF($L43&lt;$N43,"●"))))</f>
        <v/>
      </c>
      <c r="N43" s="82" t="str">
        <f>IF(AND($AD$19=""),"",$AD$19)</f>
        <v/>
      </c>
      <c r="O43" s="81" t="str">
        <f>IF(AND($AF$23=""),"",$AF$23)</f>
        <v/>
      </c>
      <c r="P43" s="76" t="str">
        <f>IF(AND($O43="",$Q43=""),"",IF($O43&gt;$Q43,"○",IF($O43=$Q43,"△",IF($O43&lt;$Q43,"●"))))</f>
        <v/>
      </c>
      <c r="Q43" s="82" t="str">
        <f>IF(AND($AD$23=""),"",$AD$23)</f>
        <v/>
      </c>
      <c r="R43" s="81" t="str">
        <f>IF(AND($AF$27=""),"",$AF$27)</f>
        <v/>
      </c>
      <c r="S43" s="76" t="str">
        <f>IF(AND($R43="",$T43=""),"",IF($R43&gt;$T43,"○",IF($R43=$T43,"△",IF($R43&lt;$T43,"●"))))</f>
        <v/>
      </c>
      <c r="T43" s="82" t="str">
        <f>IF(AND($AD$27=""),"",$AD$27)</f>
        <v/>
      </c>
      <c r="U43" s="81" t="str">
        <f>IF(AND($AF$31=""),"",$AF$31)</f>
        <v/>
      </c>
      <c r="V43" s="76" t="str">
        <f>IF(AND($U43="",$W43=""),"",IF($U43&gt;$W43,"○",IF($U43=$W43,"△",IF($U43&lt;$W43,"●"))))</f>
        <v/>
      </c>
      <c r="W43" s="82" t="str">
        <f>IF(AND($AD$31=""),"",$AD$31)</f>
        <v/>
      </c>
      <c r="X43" s="81" t="str">
        <f>IF(AND($AF$35=""),"",$AF$35)</f>
        <v/>
      </c>
      <c r="Y43" s="76" t="str">
        <f>IF(AND($X43="",$Z43=""),"",IF($X43&gt;$Z43,"○",IF($X43=$Z43,"△",IF($X43&lt;$Z43,"●"))))</f>
        <v/>
      </c>
      <c r="Z43" s="82" t="str">
        <f>IF(AND($AD$35=""),"",$AD$35)</f>
        <v/>
      </c>
      <c r="AA43" s="81" t="str">
        <f>IF(AND($AF$39=""),"",$AF$39)</f>
        <v/>
      </c>
      <c r="AB43" s="76" t="str">
        <f>IF(AND($AA43="",$AC43=""),"",IF($AA43&gt;$AC43,"○",IF($AA43=$AC43,"△",IF($AA43&lt;$AC43,"●"))))</f>
        <v/>
      </c>
      <c r="AC43" s="82" t="str">
        <f>IF(AND($AD$39=""),"",$AD$39)</f>
        <v/>
      </c>
      <c r="AD43" s="139"/>
      <c r="AE43" s="140"/>
      <c r="AF43" s="141"/>
      <c r="AG43" s="128"/>
      <c r="AH43" s="128"/>
      <c r="AI43" s="128"/>
      <c r="AJ43" s="128"/>
      <c r="AK43" s="128"/>
      <c r="AL43" s="128"/>
      <c r="AM43" s="128"/>
      <c r="AN43" s="128"/>
      <c r="AO43" s="131"/>
      <c r="AP43" s="51">
        <f>COUNTIF(C43:AF43,"○")*3</f>
        <v>0</v>
      </c>
      <c r="AQ43" s="51">
        <f>COUNTIF(C43:AF43,"△")*1</f>
        <v>0</v>
      </c>
      <c r="AR43" s="51">
        <f>COUNTIF(C43:AF43,"●")*0</f>
        <v>0</v>
      </c>
      <c r="AS43" s="53">
        <f>B40</f>
        <v>0</v>
      </c>
      <c r="AT43" s="53"/>
      <c r="AU43" s="52"/>
      <c r="AV43" s="132"/>
    </row>
    <row r="44" spans="1:48" ht="14.25">
      <c r="A44" s="37"/>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48">
      <c r="AG45" s="34">
        <f>SUM(AG4:AG43)</f>
        <v>0</v>
      </c>
      <c r="AI45" s="46">
        <f>ROUND(AG45/90*100,0)</f>
        <v>0</v>
      </c>
      <c r="AJ45" s="34" t="s">
        <v>15</v>
      </c>
    </row>
    <row r="46" spans="1:48">
      <c r="AG46" s="34">
        <f>(90-AG45)/2</f>
        <v>45</v>
      </c>
      <c r="AH46" s="46" t="s">
        <v>16</v>
      </c>
    </row>
  </sheetData>
  <mergeCells count="327">
    <mergeCell ref="AD40:AF43"/>
    <mergeCell ref="C4:E7"/>
    <mergeCell ref="F8:H11"/>
    <mergeCell ref="I12:K15"/>
    <mergeCell ref="O20:Q23"/>
    <mergeCell ref="L16:N19"/>
    <mergeCell ref="R24:T27"/>
    <mergeCell ref="U28:W31"/>
    <mergeCell ref="X32:Z35"/>
    <mergeCell ref="AA36:AC39"/>
    <mergeCell ref="AO40:AO43"/>
    <mergeCell ref="AV4:AV7"/>
    <mergeCell ref="AV8:AV11"/>
    <mergeCell ref="AV12:AV15"/>
    <mergeCell ref="AV16:AV19"/>
    <mergeCell ref="AV20:AV23"/>
    <mergeCell ref="AV24:AV27"/>
    <mergeCell ref="AV28:AV31"/>
    <mergeCell ref="AV32:AV35"/>
    <mergeCell ref="AV36:AV39"/>
    <mergeCell ref="AV40:AV43"/>
    <mergeCell ref="AO4:AO7"/>
    <mergeCell ref="AO8:AO11"/>
    <mergeCell ref="AO12:AO15"/>
    <mergeCell ref="AO16:AO19"/>
    <mergeCell ref="AO20:AO23"/>
    <mergeCell ref="AO24:AO27"/>
    <mergeCell ref="AO28:AO31"/>
    <mergeCell ref="AO32:AO35"/>
    <mergeCell ref="AO36:AO39"/>
    <mergeCell ref="AM40:AM43"/>
    <mergeCell ref="AN4:AN7"/>
    <mergeCell ref="AN8:AN11"/>
    <mergeCell ref="AN12:AN15"/>
    <mergeCell ref="AN16:AN19"/>
    <mergeCell ref="AN20:AN23"/>
    <mergeCell ref="AN24:AN27"/>
    <mergeCell ref="AN28:AN31"/>
    <mergeCell ref="AN32:AN35"/>
    <mergeCell ref="AN36:AN39"/>
    <mergeCell ref="AN40:AN43"/>
    <mergeCell ref="AM4:AM7"/>
    <mergeCell ref="AM8:AM11"/>
    <mergeCell ref="AM12:AM15"/>
    <mergeCell ref="AM16:AM19"/>
    <mergeCell ref="AM20:AM23"/>
    <mergeCell ref="AM24:AM27"/>
    <mergeCell ref="AM28:AM31"/>
    <mergeCell ref="AM32:AM35"/>
    <mergeCell ref="AM36:AM39"/>
    <mergeCell ref="AK40:AK43"/>
    <mergeCell ref="AL4:AL7"/>
    <mergeCell ref="AL8:AL11"/>
    <mergeCell ref="AL12:AL15"/>
    <mergeCell ref="AL16:AL19"/>
    <mergeCell ref="AL20:AL23"/>
    <mergeCell ref="AL24:AL27"/>
    <mergeCell ref="AL28:AL31"/>
    <mergeCell ref="AL32:AL35"/>
    <mergeCell ref="AL36:AL39"/>
    <mergeCell ref="AL40:AL43"/>
    <mergeCell ref="AK4:AK7"/>
    <mergeCell ref="AK8:AK11"/>
    <mergeCell ref="AK12:AK15"/>
    <mergeCell ref="AK16:AK19"/>
    <mergeCell ref="AK20:AK23"/>
    <mergeCell ref="AK24:AK27"/>
    <mergeCell ref="AK28:AK31"/>
    <mergeCell ref="AK32:AK35"/>
    <mergeCell ref="AK36:AK39"/>
    <mergeCell ref="AI40:AI43"/>
    <mergeCell ref="AJ4:AJ7"/>
    <mergeCell ref="AJ8:AJ11"/>
    <mergeCell ref="AJ12:AJ15"/>
    <mergeCell ref="AJ16:AJ19"/>
    <mergeCell ref="AJ20:AJ23"/>
    <mergeCell ref="AJ24:AJ27"/>
    <mergeCell ref="AJ28:AJ31"/>
    <mergeCell ref="AJ32:AJ35"/>
    <mergeCell ref="AJ36:AJ39"/>
    <mergeCell ref="AJ40:AJ43"/>
    <mergeCell ref="AI4:AI7"/>
    <mergeCell ref="AI8:AI11"/>
    <mergeCell ref="AI12:AI15"/>
    <mergeCell ref="AI16:AI19"/>
    <mergeCell ref="AI20:AI23"/>
    <mergeCell ref="AI24:AI27"/>
    <mergeCell ref="AI28:AI31"/>
    <mergeCell ref="AI32:AI35"/>
    <mergeCell ref="AI36:AI39"/>
    <mergeCell ref="AG40:AG43"/>
    <mergeCell ref="AH4:AH7"/>
    <mergeCell ref="AH8:AH11"/>
    <mergeCell ref="AH12:AH15"/>
    <mergeCell ref="AH16:AH19"/>
    <mergeCell ref="AH20:AH23"/>
    <mergeCell ref="AH24:AH27"/>
    <mergeCell ref="AH28:AH31"/>
    <mergeCell ref="AH32:AH35"/>
    <mergeCell ref="AH36:AH39"/>
    <mergeCell ref="AH40:AH43"/>
    <mergeCell ref="AG4:AG7"/>
    <mergeCell ref="AG8:AG11"/>
    <mergeCell ref="AG12:AG15"/>
    <mergeCell ref="AG16:AG19"/>
    <mergeCell ref="AG20:AG23"/>
    <mergeCell ref="AG24:AG27"/>
    <mergeCell ref="AG28:AG31"/>
    <mergeCell ref="AG32:AG35"/>
    <mergeCell ref="AG36:AG39"/>
    <mergeCell ref="A40:A43"/>
    <mergeCell ref="B4:B7"/>
    <mergeCell ref="B8:B11"/>
    <mergeCell ref="B12:B15"/>
    <mergeCell ref="B16:B19"/>
    <mergeCell ref="B20:B23"/>
    <mergeCell ref="B24:B27"/>
    <mergeCell ref="B28:B31"/>
    <mergeCell ref="B32:B35"/>
    <mergeCell ref="B36:B39"/>
    <mergeCell ref="B40:B43"/>
    <mergeCell ref="A4:A7"/>
    <mergeCell ref="A8:A11"/>
    <mergeCell ref="A12:A15"/>
    <mergeCell ref="A16:A19"/>
    <mergeCell ref="A20:A23"/>
    <mergeCell ref="A24:A27"/>
    <mergeCell ref="A28:A31"/>
    <mergeCell ref="A32:A35"/>
    <mergeCell ref="A36:A39"/>
    <mergeCell ref="C42:E42"/>
    <mergeCell ref="F42:H42"/>
    <mergeCell ref="I42:K42"/>
    <mergeCell ref="L42:N42"/>
    <mergeCell ref="O42:Q42"/>
    <mergeCell ref="R42:T42"/>
    <mergeCell ref="U42:W42"/>
    <mergeCell ref="X42:Z42"/>
    <mergeCell ref="AA42:AC42"/>
    <mergeCell ref="C40:E40"/>
    <mergeCell ref="F40:H40"/>
    <mergeCell ref="I40:K40"/>
    <mergeCell ref="L40:N40"/>
    <mergeCell ref="O40:Q40"/>
    <mergeCell ref="R40:T40"/>
    <mergeCell ref="U40:W40"/>
    <mergeCell ref="X40:Z40"/>
    <mergeCell ref="AA40:AC40"/>
    <mergeCell ref="C38:E38"/>
    <mergeCell ref="F38:H38"/>
    <mergeCell ref="I38:K38"/>
    <mergeCell ref="L38:N38"/>
    <mergeCell ref="O38:Q38"/>
    <mergeCell ref="R38:T38"/>
    <mergeCell ref="U38:W38"/>
    <mergeCell ref="X38:Z38"/>
    <mergeCell ref="AD38:AF38"/>
    <mergeCell ref="C36:E36"/>
    <mergeCell ref="F36:H36"/>
    <mergeCell ref="I36:K36"/>
    <mergeCell ref="L36:N36"/>
    <mergeCell ref="O36:Q36"/>
    <mergeCell ref="R36:T36"/>
    <mergeCell ref="U36:W36"/>
    <mergeCell ref="X36:Z36"/>
    <mergeCell ref="AD36:AF36"/>
    <mergeCell ref="C34:E34"/>
    <mergeCell ref="F34:H34"/>
    <mergeCell ref="I34:K34"/>
    <mergeCell ref="L34:N34"/>
    <mergeCell ref="O34:Q34"/>
    <mergeCell ref="R34:T34"/>
    <mergeCell ref="U34:W34"/>
    <mergeCell ref="AA34:AC34"/>
    <mergeCell ref="AD34:AF34"/>
    <mergeCell ref="C32:E32"/>
    <mergeCell ref="F32:H32"/>
    <mergeCell ref="I32:K32"/>
    <mergeCell ref="L32:N32"/>
    <mergeCell ref="O32:Q32"/>
    <mergeCell ref="R32:T32"/>
    <mergeCell ref="U32:W32"/>
    <mergeCell ref="AA32:AC32"/>
    <mergeCell ref="AD32:AF32"/>
    <mergeCell ref="C30:E30"/>
    <mergeCell ref="F30:H30"/>
    <mergeCell ref="I30:K30"/>
    <mergeCell ref="L30:N30"/>
    <mergeCell ref="O30:Q30"/>
    <mergeCell ref="R30:T30"/>
    <mergeCell ref="X30:Z30"/>
    <mergeCell ref="AA30:AC30"/>
    <mergeCell ref="AD30:AF30"/>
    <mergeCell ref="C28:E28"/>
    <mergeCell ref="F28:H28"/>
    <mergeCell ref="I28:K28"/>
    <mergeCell ref="L28:N28"/>
    <mergeCell ref="O28:Q28"/>
    <mergeCell ref="R28:T28"/>
    <mergeCell ref="X28:Z28"/>
    <mergeCell ref="AA28:AC28"/>
    <mergeCell ref="AD28:AF28"/>
    <mergeCell ref="C26:E26"/>
    <mergeCell ref="F26:H26"/>
    <mergeCell ref="I26:K26"/>
    <mergeCell ref="L26:N26"/>
    <mergeCell ref="O26:Q26"/>
    <mergeCell ref="U26:W26"/>
    <mergeCell ref="X26:Z26"/>
    <mergeCell ref="AA26:AC26"/>
    <mergeCell ref="AD26:AF26"/>
    <mergeCell ref="C24:E24"/>
    <mergeCell ref="F24:H24"/>
    <mergeCell ref="I24:K24"/>
    <mergeCell ref="L24:N24"/>
    <mergeCell ref="O24:Q24"/>
    <mergeCell ref="U24:W24"/>
    <mergeCell ref="X24:Z24"/>
    <mergeCell ref="AA24:AC24"/>
    <mergeCell ref="AD24:AF24"/>
    <mergeCell ref="C22:E22"/>
    <mergeCell ref="F22:H22"/>
    <mergeCell ref="I22:K22"/>
    <mergeCell ref="L22:N22"/>
    <mergeCell ref="R22:T22"/>
    <mergeCell ref="U22:W22"/>
    <mergeCell ref="X22:Z22"/>
    <mergeCell ref="AA22:AC22"/>
    <mergeCell ref="AD22:AF22"/>
    <mergeCell ref="C20:E20"/>
    <mergeCell ref="F20:H20"/>
    <mergeCell ref="I20:K20"/>
    <mergeCell ref="L20:N20"/>
    <mergeCell ref="R20:T20"/>
    <mergeCell ref="U20:W20"/>
    <mergeCell ref="X20:Z20"/>
    <mergeCell ref="AA20:AC20"/>
    <mergeCell ref="AD20:AF20"/>
    <mergeCell ref="C18:E18"/>
    <mergeCell ref="F18:H18"/>
    <mergeCell ref="I18:K18"/>
    <mergeCell ref="O18:Q18"/>
    <mergeCell ref="R18:T18"/>
    <mergeCell ref="U18:W18"/>
    <mergeCell ref="X18:Z18"/>
    <mergeCell ref="AA18:AC18"/>
    <mergeCell ref="AD18:AF18"/>
    <mergeCell ref="C16:E16"/>
    <mergeCell ref="F16:H16"/>
    <mergeCell ref="I16:K16"/>
    <mergeCell ref="O16:Q16"/>
    <mergeCell ref="R16:T16"/>
    <mergeCell ref="U16:W16"/>
    <mergeCell ref="X16:Z16"/>
    <mergeCell ref="AA16:AC16"/>
    <mergeCell ref="AD16:AF16"/>
    <mergeCell ref="C14:E14"/>
    <mergeCell ref="F14:H14"/>
    <mergeCell ref="L14:N14"/>
    <mergeCell ref="O14:Q14"/>
    <mergeCell ref="R14:T14"/>
    <mergeCell ref="U14:W14"/>
    <mergeCell ref="X14:Z14"/>
    <mergeCell ref="AA14:AC14"/>
    <mergeCell ref="AD14:AF14"/>
    <mergeCell ref="C12:E12"/>
    <mergeCell ref="F12:H12"/>
    <mergeCell ref="L12:N12"/>
    <mergeCell ref="O12:Q12"/>
    <mergeCell ref="R12:T12"/>
    <mergeCell ref="U12:W12"/>
    <mergeCell ref="X12:Z12"/>
    <mergeCell ref="AA12:AC12"/>
    <mergeCell ref="AD12:AF12"/>
    <mergeCell ref="C10:E10"/>
    <mergeCell ref="I10:K10"/>
    <mergeCell ref="L10:N10"/>
    <mergeCell ref="O10:Q10"/>
    <mergeCell ref="R10:T10"/>
    <mergeCell ref="U10:W10"/>
    <mergeCell ref="X10:Z10"/>
    <mergeCell ref="AA10:AC10"/>
    <mergeCell ref="AD10:AF10"/>
    <mergeCell ref="C8:E8"/>
    <mergeCell ref="I8:K8"/>
    <mergeCell ref="L8:N8"/>
    <mergeCell ref="O8:Q8"/>
    <mergeCell ref="R8:T8"/>
    <mergeCell ref="U8:W8"/>
    <mergeCell ref="X8:Z8"/>
    <mergeCell ref="AA8:AC8"/>
    <mergeCell ref="AD8:AF8"/>
    <mergeCell ref="F6:H6"/>
    <mergeCell ref="I6:K6"/>
    <mergeCell ref="L6:N6"/>
    <mergeCell ref="O6:Q6"/>
    <mergeCell ref="R6:T6"/>
    <mergeCell ref="U6:W6"/>
    <mergeCell ref="X6:Z6"/>
    <mergeCell ref="AA6:AC6"/>
    <mergeCell ref="AD6:AF6"/>
    <mergeCell ref="F4:H4"/>
    <mergeCell ref="I4:K4"/>
    <mergeCell ref="L4:N4"/>
    <mergeCell ref="O4:Q4"/>
    <mergeCell ref="R4:T4"/>
    <mergeCell ref="U4:W4"/>
    <mergeCell ref="X4:Z4"/>
    <mergeCell ref="AA4:AC4"/>
    <mergeCell ref="AD4:AF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 ref="AD3:AF3"/>
  </mergeCells>
  <phoneticPr fontId="31"/>
  <conditionalFormatting sqref="C4:C5 C3:AF3 F4:F6 F20:F22 I4:I6 L4:L6 O4:O6 R4:R6 U4:U6 X4:X6 AA4:AA6 AD4:AD6 AA32:AA34 AD32:AD34 F12:F14 I8:I10 L8:L10 O8:O10 R8:R10 U8:U10 X8:X10 AA8:AA10 AD8:AD10 I16:I18 O16:O18 R16:R18 U16:U18 X16:X18 AA16:AA18 AD16:AD18 L12:L14 O12:O14 R12:R14 U12:U14 X12:X14 AA12:AA14 AD12:AD14 I12:I13 F16:F18 F8:F9 L16:L17 I20:I22 L20:L22 R20:R22 U20:U22 X20:X22 AA20:AA22 AD20:AD22 R24:R25 O20:O21 U28:U29 U24:U26 X24:X26 AD24:AD26 C12:C14 C16:C18 C20:C22 C24:C26 X32:X33 AD40:AD41 AA36:AA37 AD36:AD38 X28:X30 AA28:AA30 AD28:AD30 C28:C30 C32:C34 C36:C38 C40:C42 C8:C10 O24:O26 L24:L26 I24:I26 F24:F26 R28:R30 O28:O30 L28:L30 I28:I30 F28:F30 U32:U34 R32:R34 O32:O34 L32:L34 I32:I34 F32:F34 X36:X38 U36:U38 R36:R38 O36:O38 L36:L38 I36:I38 F36:F38 AA40:AA42 X40:X42 U40:U42 R40:R42 O40:O42 L40:L42 I40:I42 F40:F42 AA24:AA26">
    <cfRule type="cellIs" dxfId="80" priority="35"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zoomScale="85" zoomScaleNormal="85" workbookViewId="0">
      <selection activeCell="F2" sqref="F2:J2"/>
    </sheetView>
  </sheetViews>
  <sheetFormatPr defaultColWidth="8.875" defaultRowHeight="17.2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c r="A1" s="7"/>
      <c r="B1" s="8">
        <v>2018</v>
      </c>
      <c r="C1" s="9" t="s">
        <v>66</v>
      </c>
      <c r="D1" s="197" t="s">
        <v>67</v>
      </c>
      <c r="E1" s="197"/>
      <c r="F1" s="197"/>
      <c r="G1" s="197" t="s">
        <v>2</v>
      </c>
      <c r="H1" s="197"/>
      <c r="I1" s="197" t="s">
        <v>79</v>
      </c>
      <c r="J1" s="197"/>
      <c r="K1" s="197"/>
      <c r="L1" s="197"/>
      <c r="M1" s="27">
        <f ca="1">TODAY()</f>
        <v>43385</v>
      </c>
    </row>
    <row r="2" spans="1:13" ht="24.75" customHeight="1">
      <c r="A2" s="10"/>
      <c r="B2" s="11" t="s">
        <v>69</v>
      </c>
      <c r="C2" s="12" t="s">
        <v>70</v>
      </c>
      <c r="D2" s="12" t="s">
        <v>71</v>
      </c>
      <c r="E2" s="13" t="s">
        <v>72</v>
      </c>
      <c r="F2" s="198" t="s">
        <v>73</v>
      </c>
      <c r="G2" s="198"/>
      <c r="H2" s="198"/>
      <c r="I2" s="198"/>
      <c r="J2" s="198"/>
      <c r="K2" s="12" t="s">
        <v>74</v>
      </c>
      <c r="L2" s="12" t="s">
        <v>75</v>
      </c>
      <c r="M2" s="28" t="s">
        <v>76</v>
      </c>
    </row>
    <row r="3" spans="1:13" ht="24.75" customHeight="1">
      <c r="A3" s="14">
        <v>1</v>
      </c>
      <c r="B3" s="11"/>
      <c r="C3" s="12"/>
      <c r="D3" s="12"/>
      <c r="E3" s="15"/>
      <c r="F3" s="12"/>
      <c r="G3" s="12"/>
      <c r="H3" s="12" t="s">
        <v>77</v>
      </c>
      <c r="I3" s="12"/>
      <c r="J3" s="12"/>
      <c r="K3" s="12"/>
      <c r="L3" s="12"/>
      <c r="M3" s="29"/>
    </row>
    <row r="4" spans="1:13" ht="24.75" customHeight="1">
      <c r="A4" s="14">
        <v>2</v>
      </c>
      <c r="B4" s="11"/>
      <c r="C4" s="12"/>
      <c r="D4" s="12"/>
      <c r="E4" s="15"/>
      <c r="F4" s="12"/>
      <c r="G4" s="12"/>
      <c r="H4" s="12" t="s">
        <v>77</v>
      </c>
      <c r="I4" s="12"/>
      <c r="J4" s="12"/>
      <c r="K4" s="12"/>
      <c r="L4" s="12"/>
      <c r="M4" s="29"/>
    </row>
    <row r="5" spans="1:13" ht="24.75" customHeight="1">
      <c r="A5" s="14">
        <v>3</v>
      </c>
      <c r="B5" s="11"/>
      <c r="C5" s="12"/>
      <c r="D5" s="12"/>
      <c r="E5" s="15"/>
      <c r="F5" s="12"/>
      <c r="G5" s="12"/>
      <c r="H5" s="12" t="s">
        <v>77</v>
      </c>
      <c r="I5" s="12"/>
      <c r="J5" s="12"/>
      <c r="K5" s="12"/>
      <c r="L5" s="12"/>
      <c r="M5" s="29"/>
    </row>
    <row r="6" spans="1:13" ht="24.75" customHeight="1">
      <c r="A6" s="14">
        <v>4</v>
      </c>
      <c r="B6" s="11"/>
      <c r="C6" s="12"/>
      <c r="D6" s="12"/>
      <c r="E6" s="15"/>
      <c r="F6" s="12"/>
      <c r="G6" s="12"/>
      <c r="H6" s="12" t="s">
        <v>77</v>
      </c>
      <c r="I6" s="12"/>
      <c r="J6" s="12"/>
      <c r="K6" s="12"/>
      <c r="L6" s="12"/>
      <c r="M6" s="29"/>
    </row>
    <row r="7" spans="1:13" ht="24.75" customHeight="1">
      <c r="A7" s="14">
        <v>5</v>
      </c>
      <c r="B7" s="11"/>
      <c r="C7" s="12"/>
      <c r="D7" s="12"/>
      <c r="E7" s="15"/>
      <c r="F7" s="12"/>
      <c r="G7" s="12"/>
      <c r="H7" s="12" t="s">
        <v>77</v>
      </c>
      <c r="I7" s="12"/>
      <c r="J7" s="12"/>
      <c r="K7" s="12"/>
      <c r="L7" s="12"/>
      <c r="M7" s="29"/>
    </row>
    <row r="8" spans="1:13" ht="24.75" customHeight="1">
      <c r="A8" s="14">
        <v>6</v>
      </c>
      <c r="B8" s="11"/>
      <c r="C8" s="12"/>
      <c r="D8" s="12"/>
      <c r="E8" s="15"/>
      <c r="F8" s="12"/>
      <c r="G8" s="12"/>
      <c r="H8" s="12" t="s">
        <v>77</v>
      </c>
      <c r="I8" s="12"/>
      <c r="J8" s="12"/>
      <c r="K8" s="12"/>
      <c r="L8" s="12"/>
      <c r="M8" s="29"/>
    </row>
    <row r="9" spans="1:13" ht="24.75" customHeight="1">
      <c r="A9" s="14">
        <v>7</v>
      </c>
      <c r="B9" s="11"/>
      <c r="C9" s="12"/>
      <c r="D9" s="12"/>
      <c r="E9" s="15"/>
      <c r="F9" s="12"/>
      <c r="G9" s="12"/>
      <c r="H9" s="12" t="s">
        <v>77</v>
      </c>
      <c r="I9" s="12"/>
      <c r="J9" s="12"/>
      <c r="K9" s="12"/>
      <c r="L9" s="12"/>
      <c r="M9" s="29"/>
    </row>
    <row r="10" spans="1:13" ht="24.75" customHeight="1">
      <c r="A10" s="14">
        <v>8</v>
      </c>
      <c r="B10" s="11"/>
      <c r="C10" s="12"/>
      <c r="D10" s="12"/>
      <c r="E10" s="15"/>
      <c r="F10" s="12"/>
      <c r="G10" s="12"/>
      <c r="H10" s="12" t="s">
        <v>77</v>
      </c>
      <c r="I10" s="12"/>
      <c r="J10" s="12"/>
      <c r="K10" s="12"/>
      <c r="L10" s="12"/>
      <c r="M10" s="29"/>
    </row>
    <row r="11" spans="1:13" ht="24.75" customHeight="1">
      <c r="A11" s="14">
        <v>9</v>
      </c>
      <c r="B11" s="11"/>
      <c r="C11" s="12"/>
      <c r="D11" s="12"/>
      <c r="E11" s="15"/>
      <c r="F11" s="12"/>
      <c r="G11" s="12"/>
      <c r="H11" s="12" t="s">
        <v>77</v>
      </c>
      <c r="I11" s="12"/>
      <c r="J11" s="12"/>
      <c r="K11" s="12"/>
      <c r="L11" s="12"/>
      <c r="M11" s="29"/>
    </row>
    <row r="12" spans="1:13" ht="24.75" customHeight="1">
      <c r="A12" s="14">
        <v>10</v>
      </c>
      <c r="B12" s="11"/>
      <c r="C12" s="12"/>
      <c r="D12" s="12"/>
      <c r="E12" s="15"/>
      <c r="F12" s="12"/>
      <c r="G12" s="12"/>
      <c r="H12" s="12" t="s">
        <v>77</v>
      </c>
      <c r="I12" s="12"/>
      <c r="J12" s="12"/>
      <c r="K12" s="12"/>
      <c r="L12" s="12"/>
      <c r="M12" s="29"/>
    </row>
    <row r="13" spans="1:13" ht="24.75" customHeight="1">
      <c r="A13" s="14">
        <v>11</v>
      </c>
      <c r="B13" s="11"/>
      <c r="C13" s="12"/>
      <c r="D13" s="12"/>
      <c r="E13" s="15"/>
      <c r="F13" s="12"/>
      <c r="G13" s="12"/>
      <c r="H13" s="12" t="s">
        <v>77</v>
      </c>
      <c r="I13" s="12"/>
      <c r="J13" s="12"/>
      <c r="K13" s="12"/>
      <c r="L13" s="12"/>
      <c r="M13" s="29"/>
    </row>
    <row r="14" spans="1:13" ht="24.75" customHeight="1">
      <c r="A14" s="14">
        <v>12</v>
      </c>
      <c r="B14" s="11"/>
      <c r="C14" s="12"/>
      <c r="D14" s="12"/>
      <c r="E14" s="15"/>
      <c r="F14" s="12"/>
      <c r="G14" s="12"/>
      <c r="H14" s="12" t="s">
        <v>77</v>
      </c>
      <c r="I14" s="12"/>
      <c r="J14" s="12"/>
      <c r="K14" s="12"/>
      <c r="L14" s="12"/>
      <c r="M14" s="29"/>
    </row>
    <row r="15" spans="1:13" ht="24.75" customHeight="1">
      <c r="A15" s="14">
        <v>13</v>
      </c>
      <c r="B15" s="11"/>
      <c r="C15" s="12"/>
      <c r="D15" s="12"/>
      <c r="E15" s="15"/>
      <c r="F15" s="12"/>
      <c r="G15" s="12"/>
      <c r="H15" s="12" t="s">
        <v>77</v>
      </c>
      <c r="I15" s="12"/>
      <c r="J15" s="12"/>
      <c r="K15" s="12"/>
      <c r="L15" s="12"/>
      <c r="M15" s="29"/>
    </row>
    <row r="16" spans="1:13" ht="24.75" customHeight="1">
      <c r="A16" s="14">
        <v>14</v>
      </c>
      <c r="B16" s="11"/>
      <c r="C16" s="12"/>
      <c r="D16" s="12"/>
      <c r="E16" s="15"/>
      <c r="F16" s="12"/>
      <c r="G16" s="12"/>
      <c r="H16" s="12" t="s">
        <v>77</v>
      </c>
      <c r="I16" s="12"/>
      <c r="J16" s="12"/>
      <c r="K16" s="12"/>
      <c r="L16" s="12"/>
      <c r="M16" s="29"/>
    </row>
    <row r="17" spans="1:13" ht="24.75" customHeight="1">
      <c r="A17" s="14">
        <v>15</v>
      </c>
      <c r="B17" s="11"/>
      <c r="C17" s="12"/>
      <c r="D17" s="12"/>
      <c r="E17" s="15"/>
      <c r="F17" s="12"/>
      <c r="G17" s="12"/>
      <c r="H17" s="12" t="s">
        <v>77</v>
      </c>
      <c r="I17" s="12"/>
      <c r="J17" s="12"/>
      <c r="K17" s="12"/>
      <c r="L17" s="12"/>
      <c r="M17" s="29"/>
    </row>
    <row r="18" spans="1:13" ht="24.75" customHeight="1">
      <c r="A18" s="14">
        <v>16</v>
      </c>
      <c r="B18" s="11"/>
      <c r="C18" s="12"/>
      <c r="D18" s="12"/>
      <c r="E18" s="15"/>
      <c r="F18" s="12"/>
      <c r="G18" s="12"/>
      <c r="H18" s="12" t="s">
        <v>77</v>
      </c>
      <c r="I18" s="12"/>
      <c r="J18" s="12"/>
      <c r="K18" s="12"/>
      <c r="L18" s="12"/>
      <c r="M18" s="29"/>
    </row>
    <row r="19" spans="1:13" ht="24.75" customHeight="1">
      <c r="A19" s="14">
        <v>17</v>
      </c>
      <c r="B19" s="11"/>
      <c r="C19" s="12"/>
      <c r="D19" s="12"/>
      <c r="E19" s="15"/>
      <c r="F19" s="12"/>
      <c r="G19" s="12"/>
      <c r="H19" s="12" t="s">
        <v>77</v>
      </c>
      <c r="I19" s="12"/>
      <c r="J19" s="12"/>
      <c r="K19" s="12"/>
      <c r="L19" s="12"/>
      <c r="M19" s="29"/>
    </row>
    <row r="20" spans="1:13" ht="24.75" customHeight="1">
      <c r="A20" s="14">
        <v>18</v>
      </c>
      <c r="B20" s="11"/>
      <c r="C20" s="12"/>
      <c r="D20" s="12"/>
      <c r="E20" s="15"/>
      <c r="F20" s="12"/>
      <c r="G20" s="12"/>
      <c r="H20" s="12" t="s">
        <v>77</v>
      </c>
      <c r="I20" s="12"/>
      <c r="J20" s="12"/>
      <c r="K20" s="12"/>
      <c r="L20" s="12"/>
      <c r="M20" s="29"/>
    </row>
    <row r="21" spans="1:13" ht="24.75" customHeight="1">
      <c r="A21" s="14">
        <v>19</v>
      </c>
      <c r="B21" s="11"/>
      <c r="C21" s="12"/>
      <c r="D21" s="12"/>
      <c r="E21" s="15"/>
      <c r="F21" s="12"/>
      <c r="G21" s="12"/>
      <c r="H21" s="12" t="s">
        <v>77</v>
      </c>
      <c r="I21" s="12"/>
      <c r="J21" s="12"/>
      <c r="K21" s="12"/>
      <c r="L21" s="12"/>
      <c r="M21" s="29"/>
    </row>
    <row r="22" spans="1:13" ht="24.75" customHeight="1">
      <c r="A22" s="14">
        <v>20</v>
      </c>
      <c r="B22" s="11"/>
      <c r="C22" s="12"/>
      <c r="D22" s="12"/>
      <c r="E22" s="15"/>
      <c r="F22" s="12"/>
      <c r="G22" s="12"/>
      <c r="H22" s="12" t="s">
        <v>77</v>
      </c>
      <c r="I22" s="12"/>
      <c r="J22" s="12"/>
      <c r="K22" s="12"/>
      <c r="L22" s="12"/>
      <c r="M22" s="29"/>
    </row>
    <row r="23" spans="1:13" ht="24.75" customHeight="1">
      <c r="A23" s="14">
        <v>21</v>
      </c>
      <c r="B23" s="11"/>
      <c r="C23" s="12"/>
      <c r="D23" s="12"/>
      <c r="E23" s="15"/>
      <c r="F23" s="12"/>
      <c r="G23" s="12"/>
      <c r="H23" s="12" t="s">
        <v>77</v>
      </c>
      <c r="I23" s="12"/>
      <c r="J23" s="12"/>
      <c r="K23" s="12"/>
      <c r="L23" s="12"/>
      <c r="M23" s="29"/>
    </row>
    <row r="24" spans="1:13" ht="24.75" customHeight="1">
      <c r="A24" s="14">
        <v>22</v>
      </c>
      <c r="B24" s="16"/>
      <c r="C24" s="14"/>
      <c r="D24" s="14"/>
      <c r="E24" s="17"/>
      <c r="F24" s="18"/>
      <c r="G24" s="10"/>
      <c r="H24" s="19" t="s">
        <v>77</v>
      </c>
      <c r="I24" s="10"/>
      <c r="J24" s="30"/>
      <c r="K24" s="18"/>
      <c r="L24" s="18"/>
      <c r="M24" s="29"/>
    </row>
    <row r="25" spans="1:13" ht="24.75" customHeight="1">
      <c r="A25" s="14">
        <v>23</v>
      </c>
      <c r="B25" s="16"/>
      <c r="C25" s="14"/>
      <c r="D25" s="14"/>
      <c r="E25" s="17"/>
      <c r="F25" s="18"/>
      <c r="G25" s="10"/>
      <c r="H25" s="19" t="s">
        <v>77</v>
      </c>
      <c r="I25" s="10"/>
      <c r="J25" s="18"/>
      <c r="K25" s="18"/>
      <c r="L25" s="18"/>
      <c r="M25" s="29"/>
    </row>
    <row r="26" spans="1:13" ht="24.75" customHeight="1">
      <c r="A26" s="14">
        <v>24</v>
      </c>
      <c r="B26" s="16"/>
      <c r="C26" s="14"/>
      <c r="D26" s="14"/>
      <c r="E26" s="20"/>
      <c r="F26" s="10"/>
      <c r="G26" s="10"/>
      <c r="H26" s="19" t="s">
        <v>77</v>
      </c>
      <c r="I26" s="10"/>
      <c r="J26" s="10"/>
      <c r="K26" s="18"/>
      <c r="L26" s="18"/>
      <c r="M26" s="29"/>
    </row>
    <row r="27" spans="1:13" ht="24.75" customHeight="1">
      <c r="A27" s="14">
        <v>25</v>
      </c>
      <c r="B27" s="16"/>
      <c r="C27" s="14"/>
      <c r="D27" s="14"/>
      <c r="E27" s="20"/>
      <c r="F27" s="10"/>
      <c r="G27" s="10"/>
      <c r="H27" s="19" t="s">
        <v>77</v>
      </c>
      <c r="I27" s="10"/>
      <c r="J27" s="10"/>
      <c r="K27" s="14"/>
      <c r="L27" s="14"/>
      <c r="M27" s="29"/>
    </row>
    <row r="28" spans="1:13" ht="24.75" customHeight="1">
      <c r="A28" s="14">
        <v>26</v>
      </c>
      <c r="B28" s="16"/>
      <c r="C28" s="14"/>
      <c r="D28" s="14"/>
      <c r="E28" s="20"/>
      <c r="F28" s="10"/>
      <c r="G28" s="10"/>
      <c r="H28" s="19" t="s">
        <v>77</v>
      </c>
      <c r="I28" s="10"/>
      <c r="J28" s="10"/>
      <c r="K28" s="10"/>
      <c r="L28" s="10"/>
      <c r="M28" s="29"/>
    </row>
    <row r="29" spans="1:13" ht="24.75" customHeight="1">
      <c r="A29" s="14">
        <v>27</v>
      </c>
      <c r="B29" s="16"/>
      <c r="C29" s="14"/>
      <c r="D29" s="14"/>
      <c r="E29" s="20"/>
      <c r="F29" s="10"/>
      <c r="G29" s="10"/>
      <c r="H29" s="19" t="s">
        <v>77</v>
      </c>
      <c r="I29" s="10"/>
      <c r="J29" s="10"/>
      <c r="K29" s="10"/>
      <c r="L29" s="10"/>
      <c r="M29" s="29"/>
    </row>
    <row r="30" spans="1:13" ht="24.75" customHeight="1">
      <c r="A30" s="14">
        <v>28</v>
      </c>
      <c r="B30" s="16"/>
      <c r="C30" s="14"/>
      <c r="D30" s="14"/>
      <c r="E30" s="20"/>
      <c r="F30" s="10"/>
      <c r="G30" s="10"/>
      <c r="H30" s="19" t="s">
        <v>77</v>
      </c>
      <c r="I30" s="10"/>
      <c r="J30" s="10"/>
      <c r="K30" s="10"/>
      <c r="L30" s="10"/>
      <c r="M30" s="29"/>
    </row>
    <row r="31" spans="1:13" ht="24.75" customHeight="1">
      <c r="A31" s="14">
        <v>29</v>
      </c>
      <c r="B31" s="16"/>
      <c r="C31" s="14"/>
      <c r="D31" s="14"/>
      <c r="E31" s="20"/>
      <c r="F31" s="10"/>
      <c r="G31" s="10"/>
      <c r="H31" s="19" t="s">
        <v>77</v>
      </c>
      <c r="I31" s="10"/>
      <c r="J31" s="10"/>
      <c r="K31" s="10"/>
      <c r="L31" s="10"/>
      <c r="M31" s="29"/>
    </row>
    <row r="32" spans="1:13" ht="24.75" customHeight="1">
      <c r="A32" s="14">
        <v>30</v>
      </c>
      <c r="B32" s="16"/>
      <c r="C32" s="14"/>
      <c r="D32" s="14"/>
      <c r="E32" s="20"/>
      <c r="F32" s="10"/>
      <c r="G32" s="10"/>
      <c r="H32" s="19" t="s">
        <v>77</v>
      </c>
      <c r="I32" s="10"/>
      <c r="J32" s="10"/>
      <c r="K32" s="10"/>
      <c r="L32" s="10"/>
      <c r="M32" s="29"/>
    </row>
    <row r="33" spans="1:21" ht="24.75" customHeight="1">
      <c r="A33" s="14">
        <v>31</v>
      </c>
      <c r="B33" s="16"/>
      <c r="C33" s="14"/>
      <c r="D33" s="21"/>
      <c r="E33" s="20"/>
      <c r="F33" s="10"/>
      <c r="G33" s="10"/>
      <c r="H33" s="19" t="s">
        <v>77</v>
      </c>
      <c r="I33" s="10"/>
      <c r="J33" s="10"/>
      <c r="K33" s="10"/>
      <c r="L33" s="10"/>
      <c r="M33" s="29"/>
    </row>
    <row r="34" spans="1:21" ht="24.75" customHeight="1">
      <c r="A34" s="14">
        <v>32</v>
      </c>
      <c r="B34" s="16"/>
      <c r="C34" s="14"/>
      <c r="D34" s="21"/>
      <c r="E34" s="20"/>
      <c r="F34" s="10"/>
      <c r="G34" s="10"/>
      <c r="H34" s="19" t="s">
        <v>77</v>
      </c>
      <c r="I34" s="10"/>
      <c r="J34" s="10"/>
      <c r="K34" s="25"/>
      <c r="L34" s="25"/>
      <c r="M34" s="29"/>
    </row>
    <row r="35" spans="1:21" ht="24.75" customHeight="1">
      <c r="A35" s="14">
        <v>33</v>
      </c>
      <c r="B35" s="16"/>
      <c r="C35" s="14"/>
      <c r="D35" s="21"/>
      <c r="E35" s="20"/>
      <c r="F35" s="10"/>
      <c r="G35" s="10"/>
      <c r="H35" s="19" t="s">
        <v>77</v>
      </c>
      <c r="I35" s="10"/>
      <c r="J35" s="10"/>
      <c r="K35" s="10"/>
      <c r="L35" s="10"/>
      <c r="M35" s="29"/>
    </row>
    <row r="36" spans="1:21" ht="24.75" customHeight="1">
      <c r="A36" s="14">
        <v>34</v>
      </c>
      <c r="B36" s="16"/>
      <c r="C36" s="14"/>
      <c r="D36" s="21"/>
      <c r="E36" s="20"/>
      <c r="F36" s="10"/>
      <c r="G36" s="10"/>
      <c r="H36" s="19" t="s">
        <v>77</v>
      </c>
      <c r="I36" s="10"/>
      <c r="J36" s="10"/>
      <c r="K36" s="10"/>
      <c r="L36" s="10"/>
      <c r="M36" s="29"/>
    </row>
    <row r="37" spans="1:21" ht="24.75" customHeight="1">
      <c r="A37" s="14">
        <v>35</v>
      </c>
      <c r="B37" s="16"/>
      <c r="C37" s="14"/>
      <c r="D37" s="14"/>
      <c r="E37" s="20"/>
      <c r="F37" s="10"/>
      <c r="G37" s="10"/>
      <c r="H37" s="19" t="s">
        <v>77</v>
      </c>
      <c r="I37" s="10"/>
      <c r="J37" s="10"/>
      <c r="K37" s="10"/>
      <c r="L37" s="10"/>
      <c r="M37" s="29"/>
    </row>
    <row r="38" spans="1:21" ht="24.75" customHeight="1">
      <c r="A38" s="14">
        <v>36</v>
      </c>
      <c r="B38" s="16"/>
      <c r="C38" s="14"/>
      <c r="D38" s="14"/>
      <c r="E38" s="20"/>
      <c r="F38" s="10"/>
      <c r="G38" s="10"/>
      <c r="H38" s="19" t="s">
        <v>77</v>
      </c>
      <c r="I38" s="10"/>
      <c r="J38" s="10"/>
      <c r="K38" s="10"/>
      <c r="L38" s="10"/>
      <c r="M38" s="29"/>
      <c r="Q38" s="31"/>
      <c r="R38" s="31"/>
      <c r="S38" s="31"/>
      <c r="T38" s="31"/>
      <c r="U38" s="31"/>
    </row>
    <row r="39" spans="1:21" ht="24.75" customHeight="1">
      <c r="A39" s="14">
        <v>37</v>
      </c>
      <c r="B39" s="16"/>
      <c r="C39" s="14"/>
      <c r="D39" s="14"/>
      <c r="E39" s="20"/>
      <c r="F39" s="10"/>
      <c r="G39" s="10"/>
      <c r="H39" s="19" t="s">
        <v>77</v>
      </c>
      <c r="I39" s="10"/>
      <c r="J39" s="10"/>
      <c r="K39" s="10"/>
      <c r="L39" s="10"/>
      <c r="M39" s="29"/>
      <c r="Q39" s="31"/>
      <c r="R39" s="31"/>
      <c r="S39" s="31"/>
      <c r="T39" s="31"/>
      <c r="U39" s="31"/>
    </row>
    <row r="40" spans="1:21" ht="24.75" customHeight="1">
      <c r="A40" s="14">
        <v>38</v>
      </c>
      <c r="B40" s="16"/>
      <c r="C40" s="14"/>
      <c r="D40" s="14"/>
      <c r="E40" s="20"/>
      <c r="F40" s="10"/>
      <c r="G40" s="10"/>
      <c r="H40" s="19" t="s">
        <v>77</v>
      </c>
      <c r="I40" s="10"/>
      <c r="J40" s="10"/>
      <c r="K40" s="10"/>
      <c r="L40" s="10"/>
      <c r="M40" s="29"/>
      <c r="Q40" s="31"/>
      <c r="R40" s="31"/>
      <c r="S40" s="31"/>
      <c r="T40" s="31"/>
      <c r="U40" s="31"/>
    </row>
    <row r="41" spans="1:21" ht="24.75" customHeight="1">
      <c r="A41" s="14">
        <v>39</v>
      </c>
      <c r="B41" s="16"/>
      <c r="C41" s="14"/>
      <c r="D41" s="14"/>
      <c r="E41" s="20"/>
      <c r="F41" s="10"/>
      <c r="G41" s="10"/>
      <c r="H41" s="19" t="s">
        <v>77</v>
      </c>
      <c r="I41" s="10"/>
      <c r="J41" s="10"/>
      <c r="K41" s="10"/>
      <c r="L41" s="10"/>
      <c r="M41" s="29"/>
      <c r="Q41" s="31"/>
      <c r="R41" s="31"/>
      <c r="S41" s="31"/>
      <c r="T41" s="31"/>
      <c r="U41" s="31"/>
    </row>
    <row r="42" spans="1:21" ht="24.75" customHeight="1">
      <c r="A42" s="14">
        <v>40</v>
      </c>
      <c r="B42" s="16"/>
      <c r="C42" s="14"/>
      <c r="D42" s="14"/>
      <c r="E42" s="22"/>
      <c r="F42" s="10"/>
      <c r="G42" s="10"/>
      <c r="H42" s="19" t="s">
        <v>77</v>
      </c>
      <c r="I42" s="10"/>
      <c r="J42" s="10"/>
      <c r="K42" s="10"/>
      <c r="L42" s="10"/>
      <c r="M42" s="29"/>
      <c r="Q42" s="31"/>
      <c r="R42" s="31"/>
      <c r="S42" s="31"/>
      <c r="T42" s="31"/>
      <c r="U42" s="31"/>
    </row>
    <row r="43" spans="1:21" ht="24.75" customHeight="1">
      <c r="A43" s="14">
        <v>41</v>
      </c>
      <c r="B43" s="16"/>
      <c r="C43" s="14"/>
      <c r="D43" s="14"/>
      <c r="E43" s="22"/>
      <c r="F43" s="10"/>
      <c r="G43" s="10"/>
      <c r="H43" s="19" t="s">
        <v>77</v>
      </c>
      <c r="I43" s="10"/>
      <c r="J43" s="10"/>
      <c r="K43" s="10"/>
      <c r="L43" s="10"/>
      <c r="M43" s="29"/>
      <c r="Q43" s="31"/>
      <c r="R43" s="31"/>
      <c r="S43" s="31"/>
      <c r="T43" s="31"/>
      <c r="U43" s="31"/>
    </row>
    <row r="44" spans="1:21" ht="24.75" customHeight="1">
      <c r="A44" s="14">
        <v>42</v>
      </c>
      <c r="B44" s="16"/>
      <c r="C44" s="14"/>
      <c r="D44" s="14"/>
      <c r="E44" s="22"/>
      <c r="F44" s="10"/>
      <c r="G44" s="10"/>
      <c r="H44" s="19" t="s">
        <v>77</v>
      </c>
      <c r="I44" s="10"/>
      <c r="J44" s="10"/>
      <c r="K44" s="25"/>
      <c r="L44" s="25"/>
      <c r="M44" s="29"/>
      <c r="Q44" s="31"/>
      <c r="R44" s="31"/>
      <c r="S44" s="31"/>
      <c r="T44" s="31"/>
      <c r="U44" s="31"/>
    </row>
    <row r="45" spans="1:21" ht="24.75" customHeight="1">
      <c r="A45" s="14">
        <v>43</v>
      </c>
      <c r="B45" s="16"/>
      <c r="C45" s="14"/>
      <c r="D45" s="14"/>
      <c r="E45" s="22"/>
      <c r="F45" s="10"/>
      <c r="G45" s="10"/>
      <c r="H45" s="19" t="s">
        <v>77</v>
      </c>
      <c r="I45" s="10"/>
      <c r="J45" s="10"/>
      <c r="K45" s="10"/>
      <c r="L45" s="10"/>
      <c r="M45" s="29"/>
      <c r="Q45" s="31"/>
      <c r="R45" s="31"/>
      <c r="S45" s="31"/>
      <c r="T45" s="31"/>
      <c r="U45" s="31"/>
    </row>
    <row r="46" spans="1:21" ht="24.75" customHeight="1">
      <c r="A46" s="14">
        <v>44</v>
      </c>
      <c r="B46" s="16"/>
      <c r="C46" s="14"/>
      <c r="D46" s="14"/>
      <c r="E46" s="22"/>
      <c r="F46" s="10"/>
      <c r="G46" s="10"/>
      <c r="H46" s="19" t="s">
        <v>77</v>
      </c>
      <c r="I46" s="10"/>
      <c r="J46" s="10"/>
      <c r="K46" s="10"/>
      <c r="L46" s="10"/>
      <c r="M46" s="29"/>
    </row>
    <row r="47" spans="1:21" ht="24.75" customHeight="1">
      <c r="A47" s="14">
        <v>45</v>
      </c>
      <c r="B47" s="16"/>
      <c r="C47" s="14"/>
      <c r="D47" s="23"/>
      <c r="E47" s="20"/>
      <c r="F47" s="10"/>
      <c r="G47" s="10"/>
      <c r="H47" s="19" t="s">
        <v>77</v>
      </c>
      <c r="I47" s="10"/>
      <c r="J47" s="10"/>
      <c r="K47" s="10"/>
      <c r="L47" s="10"/>
      <c r="M47" s="29"/>
    </row>
    <row r="48" spans="1:21" ht="24.75" customHeight="1">
      <c r="A48" s="14">
        <v>46</v>
      </c>
      <c r="B48" s="16"/>
      <c r="C48" s="14"/>
      <c r="D48" s="23"/>
      <c r="E48" s="20"/>
      <c r="F48" s="10"/>
      <c r="G48" s="10"/>
      <c r="H48" s="19" t="s">
        <v>77</v>
      </c>
      <c r="I48" s="10"/>
      <c r="J48" s="10"/>
      <c r="K48" s="10"/>
      <c r="L48" s="10"/>
      <c r="M48" s="29"/>
    </row>
    <row r="49" spans="1:13" ht="24.75" customHeight="1">
      <c r="A49" s="14">
        <v>47</v>
      </c>
      <c r="B49" s="16"/>
      <c r="C49" s="14"/>
      <c r="D49" s="23"/>
      <c r="E49" s="20"/>
      <c r="F49" s="10"/>
      <c r="G49" s="10"/>
      <c r="H49" s="19" t="s">
        <v>77</v>
      </c>
      <c r="I49" s="10"/>
      <c r="J49" s="10"/>
      <c r="K49" s="10"/>
      <c r="L49" s="10"/>
      <c r="M49" s="29"/>
    </row>
    <row r="50" spans="1:13" ht="24.75" customHeight="1">
      <c r="A50" s="14">
        <v>48</v>
      </c>
      <c r="B50" s="16"/>
      <c r="C50" s="14"/>
      <c r="D50" s="23"/>
      <c r="E50" s="20"/>
      <c r="F50" s="10"/>
      <c r="G50" s="10"/>
      <c r="H50" s="19" t="s">
        <v>77</v>
      </c>
      <c r="I50" s="10"/>
      <c r="J50" s="10"/>
      <c r="K50" s="10"/>
      <c r="L50" s="10"/>
      <c r="M50" s="29"/>
    </row>
    <row r="51" spans="1:13" ht="24.75" customHeight="1">
      <c r="A51" s="14">
        <v>49</v>
      </c>
      <c r="B51" s="16"/>
      <c r="C51" s="14"/>
      <c r="D51" s="23"/>
      <c r="E51" s="20"/>
      <c r="F51" s="10"/>
      <c r="G51" s="10"/>
      <c r="H51" s="19" t="s">
        <v>77</v>
      </c>
      <c r="I51" s="10"/>
      <c r="J51" s="10"/>
      <c r="K51" s="10"/>
      <c r="L51" s="10"/>
      <c r="M51" s="29"/>
    </row>
    <row r="52" spans="1:13" ht="24.75" customHeight="1">
      <c r="A52" s="14">
        <v>50</v>
      </c>
      <c r="B52" s="16"/>
      <c r="C52" s="14"/>
      <c r="D52" s="23"/>
      <c r="E52" s="20"/>
      <c r="F52" s="10"/>
      <c r="G52" s="10"/>
      <c r="H52" s="19" t="s">
        <v>77</v>
      </c>
      <c r="I52" s="10"/>
      <c r="J52" s="10"/>
      <c r="K52" s="10"/>
      <c r="L52" s="10"/>
      <c r="M52" s="29"/>
    </row>
    <row r="53" spans="1:13" ht="24.75" customHeight="1">
      <c r="A53" s="14">
        <v>51</v>
      </c>
      <c r="B53" s="16"/>
      <c r="C53" s="24"/>
      <c r="D53" s="23"/>
      <c r="E53" s="20"/>
      <c r="F53" s="10"/>
      <c r="G53" s="10"/>
      <c r="H53" s="19" t="s">
        <v>77</v>
      </c>
      <c r="I53" s="10"/>
      <c r="J53" s="10"/>
      <c r="K53" s="10"/>
      <c r="L53" s="10"/>
      <c r="M53" s="29"/>
    </row>
    <row r="54" spans="1:13" ht="24.75" customHeight="1">
      <c r="A54" s="14">
        <v>52</v>
      </c>
      <c r="B54" s="16"/>
      <c r="C54" s="24"/>
      <c r="D54" s="23"/>
      <c r="E54" s="20"/>
      <c r="F54" s="25"/>
      <c r="G54" s="25"/>
      <c r="H54" s="19" t="s">
        <v>77</v>
      </c>
      <c r="I54" s="25"/>
      <c r="J54" s="25"/>
      <c r="K54" s="10"/>
      <c r="L54" s="10"/>
      <c r="M54" s="29"/>
    </row>
    <row r="55" spans="1:13" ht="24.75" customHeight="1">
      <c r="A55" s="14">
        <v>53</v>
      </c>
      <c r="B55" s="16"/>
      <c r="C55" s="24"/>
      <c r="D55" s="23"/>
      <c r="E55" s="20"/>
      <c r="F55" s="10"/>
      <c r="G55" s="10"/>
      <c r="H55" s="19" t="s">
        <v>77</v>
      </c>
      <c r="I55" s="10"/>
      <c r="J55" s="10"/>
      <c r="K55" s="10"/>
      <c r="L55" s="10"/>
      <c r="M55" s="29"/>
    </row>
    <row r="56" spans="1:13" ht="24.75" customHeight="1">
      <c r="A56" s="14">
        <v>54</v>
      </c>
      <c r="B56" s="16"/>
      <c r="C56" s="24"/>
      <c r="D56" s="23"/>
      <c r="E56" s="20"/>
      <c r="F56" s="25"/>
      <c r="G56" s="25"/>
      <c r="H56" s="19" t="s">
        <v>77</v>
      </c>
      <c r="I56" s="25"/>
      <c r="J56" s="25"/>
      <c r="K56" s="10"/>
      <c r="L56" s="10"/>
      <c r="M56" s="29"/>
    </row>
    <row r="57" spans="1:13" ht="24.75" customHeight="1">
      <c r="A57" s="14">
        <v>55</v>
      </c>
      <c r="B57" s="16"/>
      <c r="C57" s="24"/>
      <c r="D57" s="23"/>
      <c r="E57" s="20"/>
      <c r="F57" s="25"/>
      <c r="G57" s="10"/>
      <c r="H57" s="19" t="s">
        <v>77</v>
      </c>
      <c r="I57" s="10"/>
      <c r="J57" s="25"/>
      <c r="K57" s="10"/>
      <c r="L57" s="25"/>
      <c r="M57" s="29"/>
    </row>
    <row r="58" spans="1:13" ht="24.75" customHeight="1">
      <c r="A58" s="14">
        <v>56</v>
      </c>
      <c r="B58" s="16"/>
      <c r="C58" s="24"/>
      <c r="D58" s="23"/>
      <c r="E58" s="20"/>
      <c r="F58" s="10"/>
      <c r="G58" s="10"/>
      <c r="H58" s="19" t="s">
        <v>77</v>
      </c>
      <c r="I58" s="10"/>
      <c r="J58" s="10"/>
      <c r="K58" s="10"/>
      <c r="L58" s="10"/>
      <c r="M58" s="29"/>
    </row>
    <row r="59" spans="1:13" ht="24.75" customHeight="1">
      <c r="A59" s="14">
        <v>57</v>
      </c>
      <c r="B59" s="26"/>
      <c r="C59" s="24"/>
      <c r="D59" s="24"/>
      <c r="E59" s="20"/>
      <c r="F59" s="10"/>
      <c r="G59" s="10"/>
      <c r="H59" s="19" t="s">
        <v>77</v>
      </c>
      <c r="I59" s="10"/>
      <c r="J59" s="10"/>
      <c r="K59" s="10"/>
      <c r="L59" s="10"/>
      <c r="M59" s="29"/>
    </row>
    <row r="60" spans="1:13" ht="24.75" customHeight="1">
      <c r="A60" s="14">
        <v>58</v>
      </c>
      <c r="B60" s="26"/>
      <c r="C60" s="24"/>
      <c r="D60" s="24"/>
      <c r="E60" s="20"/>
      <c r="F60" s="10"/>
      <c r="G60" s="10"/>
      <c r="H60" s="19" t="s">
        <v>77</v>
      </c>
      <c r="I60" s="10"/>
      <c r="J60" s="10"/>
      <c r="K60" s="10"/>
      <c r="L60" s="10"/>
      <c r="M60" s="29"/>
    </row>
    <row r="61" spans="1:13" ht="24.75" customHeight="1">
      <c r="A61" s="14">
        <v>59</v>
      </c>
      <c r="B61" s="26"/>
      <c r="C61" s="24"/>
      <c r="D61" s="24"/>
      <c r="E61" s="20"/>
      <c r="F61" s="10"/>
      <c r="G61" s="10"/>
      <c r="H61" s="19" t="s">
        <v>77</v>
      </c>
      <c r="I61" s="10"/>
      <c r="J61" s="10"/>
      <c r="K61" s="10"/>
      <c r="L61" s="10"/>
      <c r="M61" s="29"/>
    </row>
    <row r="62" spans="1:13" ht="24.75" customHeight="1">
      <c r="A62" s="14">
        <v>60</v>
      </c>
      <c r="B62" s="26"/>
      <c r="C62" s="24"/>
      <c r="D62" s="24"/>
      <c r="E62" s="20"/>
      <c r="F62" s="10"/>
      <c r="G62" s="10"/>
      <c r="H62" s="19" t="s">
        <v>77</v>
      </c>
      <c r="I62" s="10"/>
      <c r="J62" s="10"/>
      <c r="K62" s="10"/>
      <c r="L62" s="10"/>
      <c r="M62" s="29"/>
    </row>
    <row r="63" spans="1:13" ht="24.75" customHeight="1">
      <c r="A63" s="14">
        <v>61</v>
      </c>
      <c r="B63" s="16"/>
      <c r="C63" s="24"/>
      <c r="D63" s="24"/>
      <c r="E63" s="20"/>
      <c r="F63" s="10"/>
      <c r="G63" s="10"/>
      <c r="H63" s="19" t="s">
        <v>77</v>
      </c>
      <c r="I63" s="10"/>
      <c r="J63" s="10"/>
      <c r="K63" s="10"/>
      <c r="L63" s="10"/>
      <c r="M63" s="29"/>
    </row>
    <row r="64" spans="1:13" ht="24.75" customHeight="1">
      <c r="A64" s="14">
        <v>62</v>
      </c>
      <c r="B64" s="16"/>
      <c r="C64" s="24"/>
      <c r="D64" s="24"/>
      <c r="E64" s="20"/>
      <c r="F64" s="10"/>
      <c r="G64" s="10"/>
      <c r="H64" s="19" t="s">
        <v>77</v>
      </c>
      <c r="I64" s="10"/>
      <c r="J64" s="10"/>
      <c r="K64" s="10"/>
      <c r="L64" s="10"/>
      <c r="M64" s="29"/>
    </row>
    <row r="65" spans="1:13" ht="24.75" customHeight="1">
      <c r="A65" s="14">
        <v>63</v>
      </c>
      <c r="B65" s="16"/>
      <c r="C65" s="24"/>
      <c r="D65" s="24"/>
      <c r="E65" s="20"/>
      <c r="F65" s="10"/>
      <c r="G65" s="10"/>
      <c r="H65" s="19" t="s">
        <v>77</v>
      </c>
      <c r="I65" s="10"/>
      <c r="J65" s="10"/>
      <c r="K65" s="10"/>
      <c r="L65" s="10"/>
      <c r="M65" s="29"/>
    </row>
    <row r="66" spans="1:13" ht="24.75" customHeight="1">
      <c r="A66" s="14">
        <v>64</v>
      </c>
      <c r="B66" s="16"/>
      <c r="C66" s="24"/>
      <c r="D66" s="24"/>
      <c r="E66" s="20"/>
      <c r="F66" s="10"/>
      <c r="G66" s="10"/>
      <c r="H66" s="19" t="s">
        <v>77</v>
      </c>
      <c r="I66" s="10"/>
      <c r="J66" s="10"/>
      <c r="K66" s="10"/>
      <c r="L66" s="10"/>
      <c r="M66" s="29"/>
    </row>
    <row r="67" spans="1:13" ht="24.75" customHeight="1">
      <c r="A67" s="14">
        <v>65</v>
      </c>
      <c r="B67" s="16"/>
      <c r="C67" s="24"/>
      <c r="D67" s="24"/>
      <c r="E67" s="20"/>
      <c r="F67" s="10"/>
      <c r="G67" s="10"/>
      <c r="H67" s="19" t="s">
        <v>77</v>
      </c>
      <c r="I67" s="10"/>
      <c r="J67" s="10"/>
      <c r="K67" s="10"/>
      <c r="L67" s="10"/>
      <c r="M67" s="29"/>
    </row>
    <row r="68" spans="1:13" ht="24.75" customHeight="1">
      <c r="A68" s="14">
        <v>66</v>
      </c>
      <c r="B68" s="16"/>
      <c r="C68" s="24"/>
      <c r="D68" s="24"/>
      <c r="E68" s="20"/>
      <c r="F68" s="10"/>
      <c r="G68" s="10"/>
      <c r="H68" s="19" t="s">
        <v>77</v>
      </c>
      <c r="I68" s="10"/>
      <c r="J68" s="10"/>
      <c r="K68" s="10"/>
      <c r="L68" s="10"/>
      <c r="M68" s="29"/>
    </row>
    <row r="69" spans="1:13" ht="24.75" customHeight="1">
      <c r="A69" s="14">
        <v>67</v>
      </c>
      <c r="B69" s="16"/>
      <c r="C69" s="24"/>
      <c r="D69" s="24"/>
      <c r="E69" s="20"/>
      <c r="F69" s="10"/>
      <c r="G69" s="10"/>
      <c r="H69" s="19" t="s">
        <v>77</v>
      </c>
      <c r="I69" s="10"/>
      <c r="J69" s="10"/>
      <c r="K69" s="10"/>
      <c r="L69" s="10"/>
      <c r="M69" s="29"/>
    </row>
    <row r="70" spans="1:13" ht="24.75" customHeight="1">
      <c r="A70" s="14">
        <v>68</v>
      </c>
      <c r="B70" s="16"/>
      <c r="C70" s="24"/>
      <c r="D70" s="24"/>
      <c r="E70" s="20"/>
      <c r="F70" s="10"/>
      <c r="G70" s="10"/>
      <c r="H70" s="19" t="s">
        <v>77</v>
      </c>
      <c r="I70" s="10"/>
      <c r="J70" s="10"/>
      <c r="K70" s="10"/>
      <c r="L70" s="10"/>
      <c r="M70" s="29"/>
    </row>
    <row r="71" spans="1:13" ht="24.75" customHeight="1">
      <c r="A71" s="14">
        <v>69</v>
      </c>
      <c r="B71" s="16"/>
      <c r="C71" s="24"/>
      <c r="D71" s="24"/>
      <c r="E71" s="20"/>
      <c r="F71" s="10"/>
      <c r="G71" s="10"/>
      <c r="H71" s="19" t="s">
        <v>77</v>
      </c>
      <c r="I71" s="10"/>
      <c r="J71" s="10"/>
      <c r="K71" s="10"/>
      <c r="L71" s="10"/>
      <c r="M71" s="29"/>
    </row>
    <row r="72" spans="1:13" ht="24.75" customHeight="1">
      <c r="A72" s="14">
        <v>70</v>
      </c>
      <c r="B72" s="16"/>
      <c r="C72" s="14"/>
      <c r="D72" s="24"/>
      <c r="E72" s="20"/>
      <c r="F72" s="10"/>
      <c r="G72" s="10"/>
      <c r="H72" s="19" t="s">
        <v>77</v>
      </c>
      <c r="I72" s="10"/>
      <c r="J72" s="10"/>
      <c r="K72" s="10"/>
      <c r="L72" s="10"/>
      <c r="M72" s="29"/>
    </row>
    <row r="73" spans="1:13" ht="24.75" customHeight="1">
      <c r="A73" s="14">
        <v>71</v>
      </c>
      <c r="B73" s="16"/>
      <c r="C73" s="14"/>
      <c r="D73" s="24"/>
      <c r="E73" s="20"/>
      <c r="F73" s="10"/>
      <c r="G73" s="10"/>
      <c r="H73" s="19" t="s">
        <v>77</v>
      </c>
      <c r="I73" s="10"/>
      <c r="J73" s="10"/>
      <c r="K73" s="10"/>
      <c r="L73" s="10"/>
      <c r="M73" s="29"/>
    </row>
    <row r="74" spans="1:13" ht="24.75" customHeight="1">
      <c r="A74" s="14">
        <v>72</v>
      </c>
      <c r="B74" s="16"/>
      <c r="C74" s="14"/>
      <c r="D74" s="24"/>
      <c r="E74" s="20"/>
      <c r="F74" s="10"/>
      <c r="G74" s="10"/>
      <c r="H74" s="19" t="s">
        <v>77</v>
      </c>
      <c r="I74" s="10"/>
      <c r="J74" s="10"/>
      <c r="K74" s="10"/>
      <c r="L74" s="10"/>
      <c r="M74" s="29"/>
    </row>
    <row r="75" spans="1:13" ht="24.75" customHeight="1">
      <c r="A75" s="14">
        <v>73</v>
      </c>
      <c r="B75" s="16"/>
      <c r="C75" s="14"/>
      <c r="D75" s="24"/>
      <c r="E75" s="20"/>
      <c r="F75" s="10"/>
      <c r="G75" s="10"/>
      <c r="H75" s="19" t="s">
        <v>77</v>
      </c>
      <c r="I75" s="10"/>
      <c r="J75" s="10"/>
      <c r="K75" s="10"/>
      <c r="L75" s="14"/>
      <c r="M75" s="29"/>
    </row>
    <row r="76" spans="1:13" ht="24.75" customHeight="1">
      <c r="A76" s="14">
        <v>74</v>
      </c>
      <c r="B76" s="16"/>
      <c r="C76" s="14"/>
      <c r="D76" s="24"/>
      <c r="E76" s="20"/>
      <c r="F76" s="10"/>
      <c r="G76" s="10"/>
      <c r="H76" s="19" t="s">
        <v>77</v>
      </c>
      <c r="I76" s="10"/>
      <c r="J76" s="10"/>
      <c r="K76" s="10"/>
      <c r="L76" s="10"/>
      <c r="M76" s="29"/>
    </row>
    <row r="77" spans="1:13" ht="24.75" customHeight="1">
      <c r="A77" s="14">
        <v>75</v>
      </c>
      <c r="B77" s="16"/>
      <c r="C77" s="14"/>
      <c r="D77" s="24"/>
      <c r="E77" s="20"/>
      <c r="F77" s="10"/>
      <c r="G77" s="10"/>
      <c r="H77" s="19" t="s">
        <v>77</v>
      </c>
      <c r="I77" s="10"/>
      <c r="J77" s="10"/>
      <c r="K77" s="10"/>
      <c r="L77" s="10"/>
      <c r="M77" s="29"/>
    </row>
    <row r="78" spans="1:13" ht="24.75" customHeight="1">
      <c r="A78" s="14">
        <v>76</v>
      </c>
      <c r="B78" s="16"/>
      <c r="C78" s="14"/>
      <c r="D78" s="24"/>
      <c r="E78" s="20"/>
      <c r="F78" s="10"/>
      <c r="G78" s="10"/>
      <c r="H78" s="19" t="s">
        <v>77</v>
      </c>
      <c r="I78" s="10"/>
      <c r="J78" s="10"/>
      <c r="K78" s="10"/>
      <c r="L78" s="10"/>
      <c r="M78" s="29"/>
    </row>
    <row r="79" spans="1:13" ht="24.75" customHeight="1">
      <c r="A79" s="14">
        <v>77</v>
      </c>
      <c r="B79" s="16"/>
      <c r="C79" s="14"/>
      <c r="D79" s="24"/>
      <c r="E79" s="20"/>
      <c r="F79" s="10"/>
      <c r="G79" s="10"/>
      <c r="H79" s="19" t="s">
        <v>77</v>
      </c>
      <c r="I79" s="10"/>
      <c r="J79" s="10"/>
      <c r="K79" s="10"/>
      <c r="L79" s="10"/>
      <c r="M79" s="29"/>
    </row>
    <row r="80" spans="1:13" ht="24.75" customHeight="1">
      <c r="A80" s="14">
        <v>78</v>
      </c>
      <c r="B80" s="16"/>
      <c r="C80" s="14"/>
      <c r="D80" s="24"/>
      <c r="E80" s="20"/>
      <c r="F80" s="10"/>
      <c r="G80" s="10"/>
      <c r="H80" s="19" t="s">
        <v>77</v>
      </c>
      <c r="I80" s="10"/>
      <c r="J80" s="10"/>
      <c r="K80" s="10"/>
      <c r="L80" s="10"/>
      <c r="M80" s="29"/>
    </row>
    <row r="81" spans="1:13" ht="24.75" customHeight="1">
      <c r="A81" s="14">
        <v>79</v>
      </c>
      <c r="B81" s="16"/>
      <c r="C81" s="14"/>
      <c r="D81" s="24"/>
      <c r="E81" s="20"/>
      <c r="F81" s="10"/>
      <c r="G81" s="10"/>
      <c r="H81" s="19" t="s">
        <v>77</v>
      </c>
      <c r="I81" s="10"/>
      <c r="J81" s="10"/>
      <c r="K81" s="10"/>
      <c r="L81" s="10"/>
      <c r="M81" s="29"/>
    </row>
    <row r="82" spans="1:13" ht="24.75" customHeight="1">
      <c r="A82" s="14">
        <v>80</v>
      </c>
      <c r="B82" s="16"/>
      <c r="C82" s="14"/>
      <c r="D82" s="24"/>
      <c r="E82" s="20"/>
      <c r="F82" s="10"/>
      <c r="G82" s="10"/>
      <c r="H82" s="19" t="s">
        <v>77</v>
      </c>
      <c r="I82" s="10"/>
      <c r="J82" s="10"/>
      <c r="K82" s="10"/>
      <c r="L82" s="10"/>
      <c r="M82" s="29"/>
    </row>
    <row r="83" spans="1:13" ht="24.75" customHeight="1">
      <c r="A83" s="14">
        <v>81</v>
      </c>
      <c r="B83" s="16"/>
      <c r="C83" s="14"/>
      <c r="D83" s="24"/>
      <c r="E83" s="20"/>
      <c r="F83" s="10"/>
      <c r="G83" s="10"/>
      <c r="H83" s="19" t="s">
        <v>77</v>
      </c>
      <c r="I83" s="10"/>
      <c r="J83" s="10"/>
      <c r="K83" s="10"/>
      <c r="L83" s="10"/>
      <c r="M83" s="29"/>
    </row>
    <row r="84" spans="1:13" ht="24.75" customHeight="1">
      <c r="A84" s="14">
        <v>82</v>
      </c>
      <c r="B84" s="16"/>
      <c r="C84" s="14"/>
      <c r="D84" s="24"/>
      <c r="E84" s="20"/>
      <c r="F84" s="10"/>
      <c r="G84" s="10"/>
      <c r="H84" s="19" t="s">
        <v>77</v>
      </c>
      <c r="I84" s="10"/>
      <c r="J84" s="10"/>
      <c r="K84" s="10"/>
      <c r="L84" s="10"/>
      <c r="M84" s="29"/>
    </row>
    <row r="85" spans="1:13" ht="24.75" customHeight="1">
      <c r="A85" s="14">
        <v>83</v>
      </c>
      <c r="B85" s="16"/>
      <c r="C85" s="14"/>
      <c r="D85" s="24"/>
      <c r="E85" s="20"/>
      <c r="F85" s="10"/>
      <c r="G85" s="10"/>
      <c r="H85" s="19" t="s">
        <v>77</v>
      </c>
      <c r="I85" s="10"/>
      <c r="J85" s="10"/>
      <c r="K85" s="10"/>
      <c r="L85" s="10"/>
      <c r="M85" s="29"/>
    </row>
    <row r="86" spans="1:13" ht="24.75" customHeight="1">
      <c r="A86" s="14">
        <v>84</v>
      </c>
      <c r="B86" s="16"/>
      <c r="C86" s="14"/>
      <c r="D86" s="24"/>
      <c r="E86" s="20"/>
      <c r="F86" s="10"/>
      <c r="G86" s="10"/>
      <c r="H86" s="19" t="s">
        <v>77</v>
      </c>
      <c r="I86" s="10"/>
      <c r="J86" s="10"/>
      <c r="K86" s="10"/>
      <c r="L86" s="10"/>
      <c r="M86" s="29"/>
    </row>
    <row r="87" spans="1:13" ht="24.75" customHeight="1">
      <c r="A87" s="14">
        <v>85</v>
      </c>
      <c r="B87" s="16"/>
      <c r="C87" s="14"/>
      <c r="D87" s="14"/>
      <c r="E87" s="32"/>
      <c r="F87" s="10"/>
      <c r="G87" s="10"/>
      <c r="H87" s="19" t="s">
        <v>77</v>
      </c>
      <c r="I87" s="10"/>
      <c r="J87" s="10"/>
      <c r="K87" s="14"/>
      <c r="L87" s="14"/>
      <c r="M87" s="29"/>
    </row>
    <row r="88" spans="1:13" ht="24.75" customHeight="1">
      <c r="A88" s="14">
        <v>86</v>
      </c>
      <c r="B88" s="16"/>
      <c r="C88" s="14"/>
      <c r="D88" s="14"/>
      <c r="E88" s="32"/>
      <c r="F88" s="10"/>
      <c r="G88" s="10"/>
      <c r="H88" s="19" t="s">
        <v>77</v>
      </c>
      <c r="I88" s="10"/>
      <c r="J88" s="10"/>
      <c r="K88" s="14"/>
      <c r="L88" s="14"/>
      <c r="M88" s="29"/>
    </row>
    <row r="89" spans="1:13" ht="24.75" customHeight="1">
      <c r="A89" s="14">
        <v>87</v>
      </c>
      <c r="B89" s="16"/>
      <c r="C89" s="14"/>
      <c r="D89" s="14"/>
      <c r="E89" s="32"/>
      <c r="F89" s="10"/>
      <c r="G89" s="10"/>
      <c r="H89" s="19" t="s">
        <v>77</v>
      </c>
      <c r="I89" s="10"/>
      <c r="J89" s="10"/>
      <c r="K89" s="14"/>
      <c r="L89" s="14"/>
      <c r="M89" s="29"/>
    </row>
    <row r="90" spans="1:13" ht="24.75" customHeight="1">
      <c r="A90" s="14">
        <v>88</v>
      </c>
      <c r="B90" s="16"/>
      <c r="C90" s="14"/>
      <c r="D90" s="14"/>
      <c r="E90" s="32"/>
      <c r="F90" s="10"/>
      <c r="G90" s="10"/>
      <c r="H90" s="19" t="s">
        <v>77</v>
      </c>
      <c r="I90" s="10"/>
      <c r="J90" s="10"/>
      <c r="K90" s="14"/>
      <c r="L90" s="14"/>
      <c r="M90" s="29"/>
    </row>
    <row r="91" spans="1:13" ht="24.75" customHeight="1">
      <c r="A91" s="14">
        <v>89</v>
      </c>
      <c r="B91" s="16"/>
      <c r="C91" s="14"/>
      <c r="D91" s="14"/>
      <c r="E91" s="32"/>
      <c r="F91" s="10"/>
      <c r="G91" s="10"/>
      <c r="H91" s="19" t="s">
        <v>77</v>
      </c>
      <c r="I91" s="10"/>
      <c r="J91" s="10"/>
      <c r="K91" s="14"/>
      <c r="L91" s="14"/>
      <c r="M91" s="29"/>
    </row>
    <row r="92" spans="1:13" ht="24.75" customHeight="1">
      <c r="A92" s="14">
        <v>90</v>
      </c>
      <c r="B92" s="16"/>
      <c r="C92" s="14"/>
      <c r="D92" s="14"/>
      <c r="E92" s="32"/>
      <c r="F92" s="10"/>
      <c r="G92" s="10"/>
      <c r="H92" s="19" t="s">
        <v>77</v>
      </c>
      <c r="I92" s="10"/>
      <c r="J92" s="10"/>
      <c r="K92" s="14"/>
      <c r="L92" s="14"/>
      <c r="M92" s="29"/>
    </row>
    <row r="93" spans="1:13" ht="24.75" customHeight="1">
      <c r="A93" s="14">
        <v>91</v>
      </c>
      <c r="B93" s="16"/>
      <c r="C93" s="14"/>
      <c r="D93" s="14"/>
      <c r="E93" s="32"/>
      <c r="F93" s="10"/>
      <c r="G93" s="10"/>
      <c r="H93" s="19" t="s">
        <v>77</v>
      </c>
      <c r="I93" s="10"/>
      <c r="J93" s="10"/>
      <c r="K93" s="14"/>
      <c r="L93" s="14"/>
      <c r="M93" s="29"/>
    </row>
    <row r="94" spans="1:13" ht="24.75" customHeight="1">
      <c r="A94" s="14">
        <v>92</v>
      </c>
      <c r="B94" s="16"/>
      <c r="C94" s="14"/>
      <c r="D94" s="14"/>
      <c r="E94" s="32"/>
      <c r="F94" s="10"/>
      <c r="G94" s="10"/>
      <c r="H94" s="19" t="s">
        <v>77</v>
      </c>
      <c r="I94" s="10"/>
      <c r="J94" s="10"/>
      <c r="K94" s="14"/>
      <c r="L94" s="14"/>
      <c r="M94" s="29"/>
    </row>
    <row r="95" spans="1:13" ht="24.75" customHeight="1">
      <c r="A95" s="14">
        <v>93</v>
      </c>
      <c r="B95" s="16"/>
      <c r="C95" s="14"/>
      <c r="D95" s="14"/>
      <c r="E95" s="32"/>
      <c r="F95" s="10"/>
      <c r="G95" s="10"/>
      <c r="H95" s="19" t="s">
        <v>77</v>
      </c>
      <c r="I95" s="10"/>
      <c r="J95" s="10"/>
      <c r="K95" s="14"/>
      <c r="L95" s="14"/>
      <c r="M95" s="29"/>
    </row>
    <row r="96" spans="1:13" ht="24.75" customHeight="1">
      <c r="A96" s="14">
        <v>94</v>
      </c>
      <c r="B96" s="16"/>
      <c r="C96" s="14"/>
      <c r="D96" s="14"/>
      <c r="E96" s="32"/>
      <c r="F96" s="10"/>
      <c r="G96" s="10"/>
      <c r="H96" s="19" t="s">
        <v>77</v>
      </c>
      <c r="I96" s="10"/>
      <c r="J96" s="10"/>
      <c r="K96" s="14"/>
      <c r="L96" s="14"/>
      <c r="M96" s="29"/>
    </row>
    <row r="97" spans="1:13" ht="24.75" customHeight="1">
      <c r="A97" s="14">
        <v>95</v>
      </c>
      <c r="B97" s="16"/>
      <c r="C97" s="14"/>
      <c r="D97" s="14"/>
      <c r="E97" s="32"/>
      <c r="F97" s="10"/>
      <c r="G97" s="10"/>
      <c r="H97" s="19" t="s">
        <v>77</v>
      </c>
      <c r="I97" s="10"/>
      <c r="J97" s="10"/>
      <c r="K97" s="14"/>
      <c r="L97" s="14"/>
      <c r="M97" s="29"/>
    </row>
    <row r="98" spans="1:13" ht="24.75" customHeight="1">
      <c r="A98" s="14">
        <v>96</v>
      </c>
      <c r="B98" s="16"/>
      <c r="C98" s="14"/>
      <c r="D98" s="14"/>
      <c r="E98" s="32"/>
      <c r="F98" s="10"/>
      <c r="G98" s="10"/>
      <c r="H98" s="19" t="s">
        <v>77</v>
      </c>
      <c r="I98" s="10"/>
      <c r="J98" s="10"/>
      <c r="K98" s="14"/>
      <c r="L98" s="14"/>
      <c r="M98" s="29"/>
    </row>
    <row r="99" spans="1:13" ht="24.75" customHeight="1">
      <c r="A99" s="14">
        <v>97</v>
      </c>
      <c r="B99" s="16"/>
      <c r="C99" s="14"/>
      <c r="D99" s="14"/>
      <c r="E99" s="32"/>
      <c r="F99" s="10"/>
      <c r="G99" s="10"/>
      <c r="H99" s="19" t="s">
        <v>77</v>
      </c>
      <c r="I99" s="10"/>
      <c r="J99" s="10"/>
      <c r="K99" s="14"/>
      <c r="L99" s="14"/>
      <c r="M99" s="29"/>
    </row>
    <row r="100" spans="1:13" ht="24.75" customHeight="1">
      <c r="A100" s="14">
        <v>98</v>
      </c>
      <c r="B100" s="16"/>
      <c r="C100" s="14"/>
      <c r="D100" s="14"/>
      <c r="E100" s="32"/>
      <c r="F100" s="10"/>
      <c r="G100" s="10"/>
      <c r="H100" s="19" t="s">
        <v>77</v>
      </c>
      <c r="I100" s="10"/>
      <c r="J100" s="10"/>
      <c r="K100" s="14"/>
      <c r="L100" s="14"/>
      <c r="M100" s="29"/>
    </row>
    <row r="101" spans="1:13" ht="24.75" customHeight="1">
      <c r="A101" s="14">
        <v>99</v>
      </c>
      <c r="B101" s="16"/>
      <c r="C101" s="14"/>
      <c r="D101" s="14"/>
      <c r="E101" s="32"/>
      <c r="F101" s="10"/>
      <c r="G101" s="10"/>
      <c r="H101" s="19" t="s">
        <v>77</v>
      </c>
      <c r="I101" s="10"/>
      <c r="J101" s="10"/>
      <c r="K101" s="14"/>
      <c r="L101" s="14"/>
      <c r="M101" s="29"/>
    </row>
    <row r="102" spans="1:13" ht="24.75" customHeight="1">
      <c r="A102" s="14">
        <v>100</v>
      </c>
      <c r="B102" s="16"/>
      <c r="C102" s="14"/>
      <c r="D102" s="14"/>
      <c r="E102" s="32"/>
      <c r="F102" s="10"/>
      <c r="G102" s="10"/>
      <c r="H102" s="19" t="s">
        <v>77</v>
      </c>
      <c r="I102" s="10"/>
      <c r="J102" s="10"/>
      <c r="K102" s="14"/>
      <c r="L102" s="14"/>
      <c r="M102" s="29"/>
    </row>
    <row r="103" spans="1:13" ht="24.75" customHeight="1">
      <c r="A103" s="14">
        <v>101</v>
      </c>
      <c r="B103" s="16"/>
      <c r="C103" s="14"/>
      <c r="D103" s="14"/>
      <c r="E103" s="32"/>
      <c r="F103" s="10"/>
      <c r="G103" s="10"/>
      <c r="H103" s="19" t="s">
        <v>77</v>
      </c>
      <c r="I103" s="10"/>
      <c r="J103" s="10"/>
      <c r="K103" s="14"/>
      <c r="L103" s="14"/>
      <c r="M103" s="29"/>
    </row>
    <row r="104" spans="1:13" ht="24.75" customHeight="1">
      <c r="A104" s="14">
        <v>102</v>
      </c>
      <c r="B104" s="16"/>
      <c r="C104" s="14"/>
      <c r="D104" s="14"/>
      <c r="E104" s="32"/>
      <c r="F104" s="10"/>
      <c r="G104" s="10"/>
      <c r="H104" s="19" t="s">
        <v>77</v>
      </c>
      <c r="I104" s="10"/>
      <c r="J104" s="10"/>
      <c r="K104" s="14"/>
      <c r="L104" s="14"/>
      <c r="M104" s="29"/>
    </row>
    <row r="105" spans="1:13" ht="24.75" customHeight="1">
      <c r="A105" s="14">
        <v>103</v>
      </c>
      <c r="B105" s="16"/>
      <c r="C105" s="14"/>
      <c r="D105" s="14"/>
      <c r="E105" s="32"/>
      <c r="F105" s="10"/>
      <c r="G105" s="10"/>
      <c r="H105" s="19" t="s">
        <v>77</v>
      </c>
      <c r="I105" s="10"/>
      <c r="J105" s="10"/>
      <c r="K105" s="14"/>
      <c r="L105" s="14"/>
      <c r="M105" s="29"/>
    </row>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4">
    <mergeCell ref="D1:F1"/>
    <mergeCell ref="G1:H1"/>
    <mergeCell ref="I1:L1"/>
    <mergeCell ref="F2:J2"/>
  </mergeCells>
  <phoneticPr fontId="31"/>
  <pageMargins left="0.70069444444444495" right="0.70069444444444495" top="0.75138888888888899" bottom="0.75138888888888899" header="0.297916666666667" footer="0.297916666666667"/>
  <pageSetup paperSize="9" scale="54"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zoomScale="85" zoomScaleNormal="85" workbookViewId="0">
      <selection activeCell="J7" sqref="J7"/>
    </sheetView>
  </sheetViews>
  <sheetFormatPr defaultColWidth="8.875" defaultRowHeight="17.2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c r="A1" s="7"/>
      <c r="B1" s="8">
        <v>2018</v>
      </c>
      <c r="C1" s="9" t="s">
        <v>66</v>
      </c>
      <c r="D1" s="197" t="s">
        <v>67</v>
      </c>
      <c r="E1" s="197"/>
      <c r="F1" s="197"/>
      <c r="G1" s="197" t="s">
        <v>2</v>
      </c>
      <c r="H1" s="197"/>
      <c r="I1" s="197" t="s">
        <v>80</v>
      </c>
      <c r="J1" s="197"/>
      <c r="K1" s="197"/>
      <c r="L1" s="197"/>
      <c r="M1" s="27">
        <f ca="1">TODAY()</f>
        <v>43385</v>
      </c>
    </row>
    <row r="2" spans="1:13" ht="24.75" customHeight="1">
      <c r="A2" s="10"/>
      <c r="B2" s="11" t="s">
        <v>69</v>
      </c>
      <c r="C2" s="12" t="s">
        <v>70</v>
      </c>
      <c r="D2" s="12" t="s">
        <v>71</v>
      </c>
      <c r="E2" s="13" t="s">
        <v>72</v>
      </c>
      <c r="F2" s="198" t="s">
        <v>73</v>
      </c>
      <c r="G2" s="198"/>
      <c r="H2" s="198"/>
      <c r="I2" s="198"/>
      <c r="J2" s="198"/>
      <c r="K2" s="12" t="s">
        <v>74</v>
      </c>
      <c r="L2" s="12" t="s">
        <v>75</v>
      </c>
      <c r="M2" s="28" t="s">
        <v>76</v>
      </c>
    </row>
    <row r="3" spans="1:13" ht="24.75" customHeight="1">
      <c r="A3" s="14">
        <v>1</v>
      </c>
      <c r="B3" s="11"/>
      <c r="C3" s="12"/>
      <c r="D3" s="12"/>
      <c r="E3" s="15"/>
      <c r="F3" s="12"/>
      <c r="G3" s="12"/>
      <c r="H3" s="12" t="s">
        <v>77</v>
      </c>
      <c r="I3" s="12"/>
      <c r="J3" s="12"/>
      <c r="K3" s="12"/>
      <c r="L3" s="12"/>
      <c r="M3" s="29"/>
    </row>
    <row r="4" spans="1:13" ht="24.75" customHeight="1">
      <c r="A4" s="14">
        <v>2</v>
      </c>
      <c r="B4" s="11"/>
      <c r="C4" s="12"/>
      <c r="D4" s="12"/>
      <c r="E4" s="15"/>
      <c r="F4" s="12"/>
      <c r="G4" s="12"/>
      <c r="H4" s="12" t="s">
        <v>77</v>
      </c>
      <c r="I4" s="12"/>
      <c r="J4" s="12"/>
      <c r="K4" s="12"/>
      <c r="L4" s="12"/>
      <c r="M4" s="29"/>
    </row>
    <row r="5" spans="1:13" ht="24.75" customHeight="1">
      <c r="A5" s="14">
        <v>3</v>
      </c>
      <c r="B5" s="11"/>
      <c r="C5" s="12"/>
      <c r="D5" s="12"/>
      <c r="E5" s="15"/>
      <c r="F5" s="12"/>
      <c r="G5" s="12"/>
      <c r="H5" s="12" t="s">
        <v>77</v>
      </c>
      <c r="I5" s="12"/>
      <c r="J5" s="12"/>
      <c r="K5" s="12"/>
      <c r="L5" s="12"/>
      <c r="M5" s="29"/>
    </row>
    <row r="6" spans="1:13" ht="24.75" customHeight="1">
      <c r="A6" s="14">
        <v>4</v>
      </c>
      <c r="B6" s="11"/>
      <c r="C6" s="12"/>
      <c r="D6" s="12"/>
      <c r="E6" s="15"/>
      <c r="F6" s="12"/>
      <c r="G6" s="12"/>
      <c r="H6" s="12" t="s">
        <v>77</v>
      </c>
      <c r="I6" s="12"/>
      <c r="J6" s="12"/>
      <c r="K6" s="12"/>
      <c r="L6" s="12"/>
      <c r="M6" s="29"/>
    </row>
    <row r="7" spans="1:13" ht="24.75" customHeight="1">
      <c r="A7" s="14">
        <v>5</v>
      </c>
      <c r="B7" s="11"/>
      <c r="C7" s="12"/>
      <c r="D7" s="12"/>
      <c r="E7" s="15"/>
      <c r="F7" s="12"/>
      <c r="G7" s="12"/>
      <c r="H7" s="12" t="s">
        <v>77</v>
      </c>
      <c r="I7" s="12"/>
      <c r="J7" s="12"/>
      <c r="K7" s="12"/>
      <c r="L7" s="12"/>
      <c r="M7" s="29"/>
    </row>
    <row r="8" spans="1:13" ht="24.75" customHeight="1">
      <c r="A8" s="14">
        <v>6</v>
      </c>
      <c r="B8" s="11"/>
      <c r="C8" s="12"/>
      <c r="D8" s="12"/>
      <c r="E8" s="15"/>
      <c r="F8" s="12"/>
      <c r="G8" s="12"/>
      <c r="H8" s="12" t="s">
        <v>77</v>
      </c>
      <c r="I8" s="12"/>
      <c r="J8" s="12"/>
      <c r="K8" s="12"/>
      <c r="L8" s="12"/>
      <c r="M8" s="29"/>
    </row>
    <row r="9" spans="1:13" ht="24.75" customHeight="1">
      <c r="A9" s="14">
        <v>7</v>
      </c>
      <c r="B9" s="11"/>
      <c r="C9" s="12"/>
      <c r="D9" s="12"/>
      <c r="E9" s="15"/>
      <c r="F9" s="12"/>
      <c r="G9" s="12"/>
      <c r="H9" s="12" t="s">
        <v>77</v>
      </c>
      <c r="I9" s="12"/>
      <c r="J9" s="12"/>
      <c r="K9" s="12"/>
      <c r="L9" s="12"/>
      <c r="M9" s="29"/>
    </row>
    <row r="10" spans="1:13" ht="24.75" customHeight="1">
      <c r="A10" s="14">
        <v>8</v>
      </c>
      <c r="B10" s="11"/>
      <c r="C10" s="12"/>
      <c r="D10" s="12"/>
      <c r="E10" s="15"/>
      <c r="F10" s="12"/>
      <c r="G10" s="12"/>
      <c r="H10" s="12" t="s">
        <v>77</v>
      </c>
      <c r="I10" s="12"/>
      <c r="J10" s="12"/>
      <c r="K10" s="12"/>
      <c r="L10" s="12"/>
      <c r="M10" s="29"/>
    </row>
    <row r="11" spans="1:13" ht="24.75" customHeight="1">
      <c r="A11" s="14">
        <v>9</v>
      </c>
      <c r="B11" s="11"/>
      <c r="C11" s="12"/>
      <c r="D11" s="12"/>
      <c r="E11" s="15"/>
      <c r="F11" s="12"/>
      <c r="G11" s="12"/>
      <c r="H11" s="12" t="s">
        <v>77</v>
      </c>
      <c r="I11" s="12"/>
      <c r="J11" s="12"/>
      <c r="K11" s="12"/>
      <c r="L11" s="12"/>
      <c r="M11" s="29"/>
    </row>
    <row r="12" spans="1:13" ht="24.75" customHeight="1">
      <c r="A12" s="14">
        <v>10</v>
      </c>
      <c r="B12" s="11"/>
      <c r="C12" s="12"/>
      <c r="D12" s="12"/>
      <c r="E12" s="15"/>
      <c r="F12" s="12"/>
      <c r="G12" s="12"/>
      <c r="H12" s="12" t="s">
        <v>77</v>
      </c>
      <c r="I12" s="12"/>
      <c r="J12" s="12"/>
      <c r="K12" s="12"/>
      <c r="L12" s="12"/>
      <c r="M12" s="29"/>
    </row>
    <row r="13" spans="1:13" ht="24.75" customHeight="1">
      <c r="A13" s="14">
        <v>11</v>
      </c>
      <c r="B13" s="11"/>
      <c r="C13" s="12"/>
      <c r="D13" s="12"/>
      <c r="E13" s="15"/>
      <c r="F13" s="12"/>
      <c r="G13" s="12"/>
      <c r="H13" s="12" t="s">
        <v>77</v>
      </c>
      <c r="I13" s="12"/>
      <c r="J13" s="12"/>
      <c r="K13" s="12"/>
      <c r="L13" s="12"/>
      <c r="M13" s="29"/>
    </row>
    <row r="14" spans="1:13" ht="24.75" customHeight="1">
      <c r="A14" s="14">
        <v>12</v>
      </c>
      <c r="B14" s="11"/>
      <c r="C14" s="12"/>
      <c r="D14" s="12"/>
      <c r="E14" s="15"/>
      <c r="F14" s="12"/>
      <c r="G14" s="12"/>
      <c r="H14" s="12" t="s">
        <v>77</v>
      </c>
      <c r="I14" s="12"/>
      <c r="J14" s="12"/>
      <c r="K14" s="12"/>
      <c r="L14" s="12"/>
      <c r="M14" s="29"/>
    </row>
    <row r="15" spans="1:13" ht="24.75" customHeight="1">
      <c r="A15" s="14">
        <v>13</v>
      </c>
      <c r="B15" s="11"/>
      <c r="C15" s="12"/>
      <c r="D15" s="12"/>
      <c r="E15" s="15"/>
      <c r="F15" s="12"/>
      <c r="G15" s="12"/>
      <c r="H15" s="12" t="s">
        <v>77</v>
      </c>
      <c r="I15" s="12"/>
      <c r="J15" s="12"/>
      <c r="K15" s="12"/>
      <c r="L15" s="12"/>
      <c r="M15" s="29"/>
    </row>
    <row r="16" spans="1:13" ht="24.75" customHeight="1">
      <c r="A16" s="14">
        <v>14</v>
      </c>
      <c r="B16" s="11"/>
      <c r="C16" s="12"/>
      <c r="D16" s="12"/>
      <c r="E16" s="15"/>
      <c r="F16" s="12"/>
      <c r="G16" s="12"/>
      <c r="H16" s="12" t="s">
        <v>77</v>
      </c>
      <c r="I16" s="12"/>
      <c r="J16" s="12"/>
      <c r="K16" s="12"/>
      <c r="L16" s="12"/>
      <c r="M16" s="29"/>
    </row>
    <row r="17" spans="1:13" ht="24.75" customHeight="1">
      <c r="A17" s="14">
        <v>15</v>
      </c>
      <c r="B17" s="11"/>
      <c r="C17" s="12"/>
      <c r="D17" s="12"/>
      <c r="E17" s="15"/>
      <c r="F17" s="12"/>
      <c r="G17" s="12"/>
      <c r="H17" s="12" t="s">
        <v>77</v>
      </c>
      <c r="I17" s="12"/>
      <c r="J17" s="12"/>
      <c r="K17" s="12"/>
      <c r="L17" s="12"/>
      <c r="M17" s="29"/>
    </row>
    <row r="18" spans="1:13" ht="24.75" customHeight="1">
      <c r="A18" s="14">
        <v>16</v>
      </c>
      <c r="B18" s="11"/>
      <c r="C18" s="12"/>
      <c r="D18" s="12"/>
      <c r="E18" s="15"/>
      <c r="F18" s="12"/>
      <c r="G18" s="12"/>
      <c r="H18" s="12" t="s">
        <v>77</v>
      </c>
      <c r="I18" s="12"/>
      <c r="J18" s="12"/>
      <c r="K18" s="12"/>
      <c r="L18" s="12"/>
      <c r="M18" s="29"/>
    </row>
    <row r="19" spans="1:13" ht="24.75" customHeight="1">
      <c r="A19" s="14">
        <v>17</v>
      </c>
      <c r="B19" s="11"/>
      <c r="C19" s="12"/>
      <c r="D19" s="12"/>
      <c r="E19" s="15"/>
      <c r="F19" s="12"/>
      <c r="G19" s="12"/>
      <c r="H19" s="12" t="s">
        <v>77</v>
      </c>
      <c r="I19" s="12"/>
      <c r="J19" s="12"/>
      <c r="K19" s="12"/>
      <c r="L19" s="12"/>
      <c r="M19" s="29"/>
    </row>
    <row r="20" spans="1:13" ht="24.75" customHeight="1">
      <c r="A20" s="14">
        <v>18</v>
      </c>
      <c r="B20" s="11"/>
      <c r="C20" s="12"/>
      <c r="D20" s="12"/>
      <c r="E20" s="15"/>
      <c r="F20" s="12"/>
      <c r="G20" s="12"/>
      <c r="H20" s="12" t="s">
        <v>77</v>
      </c>
      <c r="I20" s="12"/>
      <c r="J20" s="12"/>
      <c r="K20" s="12"/>
      <c r="L20" s="12"/>
      <c r="M20" s="29"/>
    </row>
    <row r="21" spans="1:13" ht="24.75" customHeight="1">
      <c r="A21" s="14">
        <v>19</v>
      </c>
      <c r="B21" s="11"/>
      <c r="C21" s="12"/>
      <c r="D21" s="12"/>
      <c r="E21" s="15"/>
      <c r="F21" s="12"/>
      <c r="G21" s="12"/>
      <c r="H21" s="12" t="s">
        <v>77</v>
      </c>
      <c r="I21" s="12"/>
      <c r="J21" s="12"/>
      <c r="K21" s="12"/>
      <c r="L21" s="12"/>
      <c r="M21" s="29"/>
    </row>
    <row r="22" spans="1:13" ht="24.75" customHeight="1">
      <c r="A22" s="14">
        <v>20</v>
      </c>
      <c r="B22" s="11"/>
      <c r="C22" s="12"/>
      <c r="D22" s="12"/>
      <c r="E22" s="15"/>
      <c r="F22" s="12"/>
      <c r="G22" s="12"/>
      <c r="H22" s="12" t="s">
        <v>77</v>
      </c>
      <c r="I22" s="12"/>
      <c r="J22" s="12"/>
      <c r="K22" s="12"/>
      <c r="L22" s="12"/>
      <c r="M22" s="29"/>
    </row>
    <row r="23" spans="1:13" ht="24.75" customHeight="1">
      <c r="A23" s="14">
        <v>21</v>
      </c>
      <c r="B23" s="11"/>
      <c r="C23" s="12"/>
      <c r="D23" s="12"/>
      <c r="E23" s="15"/>
      <c r="F23" s="12"/>
      <c r="G23" s="12"/>
      <c r="H23" s="12" t="s">
        <v>77</v>
      </c>
      <c r="I23" s="12"/>
      <c r="J23" s="12"/>
      <c r="K23" s="12"/>
      <c r="L23" s="12"/>
      <c r="M23" s="29"/>
    </row>
    <row r="24" spans="1:13" ht="24.75" customHeight="1">
      <c r="A24" s="14">
        <v>22</v>
      </c>
      <c r="B24" s="16"/>
      <c r="C24" s="14"/>
      <c r="D24" s="14"/>
      <c r="E24" s="17"/>
      <c r="F24" s="18"/>
      <c r="G24" s="10"/>
      <c r="H24" s="19" t="s">
        <v>77</v>
      </c>
      <c r="I24" s="10"/>
      <c r="J24" s="30"/>
      <c r="K24" s="18"/>
      <c r="L24" s="18"/>
      <c r="M24" s="29"/>
    </row>
    <row r="25" spans="1:13" ht="24.75" customHeight="1">
      <c r="A25" s="14">
        <v>23</v>
      </c>
      <c r="B25" s="16"/>
      <c r="C25" s="14"/>
      <c r="D25" s="14"/>
      <c r="E25" s="17"/>
      <c r="F25" s="18"/>
      <c r="G25" s="10"/>
      <c r="H25" s="19" t="s">
        <v>77</v>
      </c>
      <c r="I25" s="10"/>
      <c r="J25" s="18"/>
      <c r="K25" s="18"/>
      <c r="L25" s="18"/>
      <c r="M25" s="29"/>
    </row>
    <row r="26" spans="1:13" ht="24.75" customHeight="1">
      <c r="A26" s="14">
        <v>24</v>
      </c>
      <c r="B26" s="16"/>
      <c r="C26" s="14"/>
      <c r="D26" s="14"/>
      <c r="E26" s="20"/>
      <c r="F26" s="10"/>
      <c r="G26" s="10"/>
      <c r="H26" s="19" t="s">
        <v>77</v>
      </c>
      <c r="I26" s="10"/>
      <c r="J26" s="10"/>
      <c r="K26" s="18"/>
      <c r="L26" s="18"/>
      <c r="M26" s="29"/>
    </row>
    <row r="27" spans="1:13" ht="24.75" customHeight="1">
      <c r="A27" s="14">
        <v>25</v>
      </c>
      <c r="B27" s="16"/>
      <c r="C27" s="14"/>
      <c r="D27" s="14"/>
      <c r="E27" s="20"/>
      <c r="F27" s="10"/>
      <c r="G27" s="10"/>
      <c r="H27" s="19" t="s">
        <v>77</v>
      </c>
      <c r="I27" s="10"/>
      <c r="J27" s="10"/>
      <c r="K27" s="14"/>
      <c r="L27" s="14"/>
      <c r="M27" s="29"/>
    </row>
    <row r="28" spans="1:13" ht="24.75" customHeight="1">
      <c r="A28" s="14">
        <v>26</v>
      </c>
      <c r="B28" s="16"/>
      <c r="C28" s="14"/>
      <c r="D28" s="14"/>
      <c r="E28" s="20"/>
      <c r="F28" s="10"/>
      <c r="G28" s="10"/>
      <c r="H28" s="19" t="s">
        <v>77</v>
      </c>
      <c r="I28" s="10"/>
      <c r="J28" s="10"/>
      <c r="K28" s="10"/>
      <c r="L28" s="10"/>
      <c r="M28" s="29"/>
    </row>
    <row r="29" spans="1:13" ht="24.75" customHeight="1">
      <c r="A29" s="14">
        <v>27</v>
      </c>
      <c r="B29" s="16"/>
      <c r="C29" s="14"/>
      <c r="D29" s="14"/>
      <c r="E29" s="20"/>
      <c r="F29" s="10"/>
      <c r="G29" s="10"/>
      <c r="H29" s="19" t="s">
        <v>77</v>
      </c>
      <c r="I29" s="10"/>
      <c r="J29" s="10"/>
      <c r="K29" s="10"/>
      <c r="L29" s="10"/>
      <c r="M29" s="29"/>
    </row>
    <row r="30" spans="1:13" ht="24.75" customHeight="1">
      <c r="A30" s="14">
        <v>28</v>
      </c>
      <c r="B30" s="16"/>
      <c r="C30" s="14"/>
      <c r="D30" s="14"/>
      <c r="E30" s="20"/>
      <c r="F30" s="10"/>
      <c r="G30" s="10"/>
      <c r="H30" s="19" t="s">
        <v>77</v>
      </c>
      <c r="I30" s="10"/>
      <c r="J30" s="10"/>
      <c r="K30" s="10"/>
      <c r="L30" s="10"/>
      <c r="M30" s="29"/>
    </row>
    <row r="31" spans="1:13" ht="24.75" customHeight="1">
      <c r="A31" s="14">
        <v>29</v>
      </c>
      <c r="B31" s="16"/>
      <c r="C31" s="14"/>
      <c r="D31" s="14"/>
      <c r="E31" s="20"/>
      <c r="F31" s="10"/>
      <c r="G31" s="10"/>
      <c r="H31" s="19" t="s">
        <v>77</v>
      </c>
      <c r="I31" s="10"/>
      <c r="J31" s="10"/>
      <c r="K31" s="10"/>
      <c r="L31" s="10"/>
      <c r="M31" s="29"/>
    </row>
    <row r="32" spans="1:13" ht="24.75" customHeight="1">
      <c r="A32" s="14">
        <v>30</v>
      </c>
      <c r="B32" s="16"/>
      <c r="C32" s="14"/>
      <c r="D32" s="14"/>
      <c r="E32" s="20"/>
      <c r="F32" s="10"/>
      <c r="G32" s="10"/>
      <c r="H32" s="19" t="s">
        <v>77</v>
      </c>
      <c r="I32" s="10"/>
      <c r="J32" s="10"/>
      <c r="K32" s="10"/>
      <c r="L32" s="10"/>
      <c r="M32" s="29"/>
    </row>
    <row r="33" spans="1:21" ht="24.75" customHeight="1">
      <c r="A33" s="14">
        <v>31</v>
      </c>
      <c r="B33" s="16"/>
      <c r="C33" s="14"/>
      <c r="D33" s="21"/>
      <c r="E33" s="20"/>
      <c r="F33" s="10"/>
      <c r="G33" s="10"/>
      <c r="H33" s="19" t="s">
        <v>77</v>
      </c>
      <c r="I33" s="10"/>
      <c r="J33" s="10"/>
      <c r="K33" s="10"/>
      <c r="L33" s="10"/>
      <c r="M33" s="29"/>
    </row>
    <row r="34" spans="1:21" ht="24.75" customHeight="1">
      <c r="A34" s="14">
        <v>32</v>
      </c>
      <c r="B34" s="16"/>
      <c r="C34" s="14"/>
      <c r="D34" s="21"/>
      <c r="E34" s="20"/>
      <c r="F34" s="10"/>
      <c r="G34" s="10"/>
      <c r="H34" s="19" t="s">
        <v>77</v>
      </c>
      <c r="I34" s="10"/>
      <c r="J34" s="10"/>
      <c r="K34" s="25"/>
      <c r="L34" s="25"/>
      <c r="M34" s="29"/>
    </row>
    <row r="35" spans="1:21" ht="24.75" customHeight="1">
      <c r="A35" s="14">
        <v>33</v>
      </c>
      <c r="B35" s="16"/>
      <c r="C35" s="14"/>
      <c r="D35" s="21"/>
      <c r="E35" s="20"/>
      <c r="F35" s="10"/>
      <c r="G35" s="10"/>
      <c r="H35" s="19" t="s">
        <v>77</v>
      </c>
      <c r="I35" s="10"/>
      <c r="J35" s="10"/>
      <c r="K35" s="10"/>
      <c r="L35" s="10"/>
      <c r="M35" s="29"/>
    </row>
    <row r="36" spans="1:21" ht="24.75" customHeight="1">
      <c r="A36" s="14">
        <v>34</v>
      </c>
      <c r="B36" s="16"/>
      <c r="C36" s="14"/>
      <c r="D36" s="21"/>
      <c r="E36" s="20"/>
      <c r="F36" s="10"/>
      <c r="G36" s="10"/>
      <c r="H36" s="19" t="s">
        <v>77</v>
      </c>
      <c r="I36" s="10"/>
      <c r="J36" s="10"/>
      <c r="K36" s="10"/>
      <c r="L36" s="10"/>
      <c r="M36" s="29"/>
    </row>
    <row r="37" spans="1:21" ht="24.75" customHeight="1">
      <c r="A37" s="14">
        <v>35</v>
      </c>
      <c r="B37" s="16"/>
      <c r="C37" s="14"/>
      <c r="D37" s="14"/>
      <c r="E37" s="20"/>
      <c r="F37" s="10"/>
      <c r="G37" s="10"/>
      <c r="H37" s="19" t="s">
        <v>77</v>
      </c>
      <c r="I37" s="10"/>
      <c r="J37" s="10"/>
      <c r="K37" s="10"/>
      <c r="L37" s="10"/>
      <c r="M37" s="29"/>
    </row>
    <row r="38" spans="1:21" ht="24.75" customHeight="1">
      <c r="A38" s="14">
        <v>36</v>
      </c>
      <c r="B38" s="16"/>
      <c r="C38" s="14"/>
      <c r="D38" s="14"/>
      <c r="E38" s="20"/>
      <c r="F38" s="10"/>
      <c r="G38" s="10"/>
      <c r="H38" s="19" t="s">
        <v>77</v>
      </c>
      <c r="I38" s="10"/>
      <c r="J38" s="10"/>
      <c r="K38" s="10"/>
      <c r="L38" s="10"/>
      <c r="M38" s="29"/>
      <c r="Q38" s="31"/>
      <c r="R38" s="31"/>
      <c r="S38" s="31"/>
      <c r="T38" s="31"/>
      <c r="U38" s="31"/>
    </row>
    <row r="39" spans="1:21" ht="24.75" customHeight="1">
      <c r="A39" s="14">
        <v>37</v>
      </c>
      <c r="B39" s="16"/>
      <c r="C39" s="14"/>
      <c r="D39" s="14"/>
      <c r="E39" s="20"/>
      <c r="F39" s="10"/>
      <c r="G39" s="10"/>
      <c r="H39" s="19" t="s">
        <v>77</v>
      </c>
      <c r="I39" s="10"/>
      <c r="J39" s="10"/>
      <c r="K39" s="10"/>
      <c r="L39" s="10"/>
      <c r="M39" s="29"/>
      <c r="Q39" s="31"/>
      <c r="R39" s="31"/>
      <c r="S39" s="31"/>
      <c r="T39" s="31"/>
      <c r="U39" s="31"/>
    </row>
    <row r="40" spans="1:21" ht="24.75" customHeight="1">
      <c r="A40" s="14">
        <v>38</v>
      </c>
      <c r="B40" s="16"/>
      <c r="C40" s="14"/>
      <c r="D40" s="14"/>
      <c r="E40" s="20"/>
      <c r="F40" s="10"/>
      <c r="G40" s="10"/>
      <c r="H40" s="19" t="s">
        <v>77</v>
      </c>
      <c r="I40" s="10"/>
      <c r="J40" s="10"/>
      <c r="K40" s="10"/>
      <c r="L40" s="10"/>
      <c r="M40" s="29"/>
      <c r="Q40" s="31"/>
      <c r="R40" s="31"/>
      <c r="S40" s="31"/>
      <c r="T40" s="31"/>
      <c r="U40" s="31"/>
    </row>
    <row r="41" spans="1:21" ht="24.75" customHeight="1">
      <c r="A41" s="14">
        <v>39</v>
      </c>
      <c r="B41" s="16"/>
      <c r="C41" s="14"/>
      <c r="D41" s="14"/>
      <c r="E41" s="20"/>
      <c r="F41" s="10"/>
      <c r="G41" s="10"/>
      <c r="H41" s="19" t="s">
        <v>77</v>
      </c>
      <c r="I41" s="10"/>
      <c r="J41" s="10"/>
      <c r="K41" s="10"/>
      <c r="L41" s="10"/>
      <c r="M41" s="29"/>
      <c r="Q41" s="31"/>
      <c r="R41" s="31"/>
      <c r="S41" s="31"/>
      <c r="T41" s="31"/>
      <c r="U41" s="31"/>
    </row>
    <row r="42" spans="1:21" ht="24.75" customHeight="1">
      <c r="A42" s="14">
        <v>40</v>
      </c>
      <c r="B42" s="16"/>
      <c r="C42" s="14"/>
      <c r="D42" s="14"/>
      <c r="E42" s="22"/>
      <c r="F42" s="10"/>
      <c r="G42" s="10"/>
      <c r="H42" s="19" t="s">
        <v>77</v>
      </c>
      <c r="I42" s="10"/>
      <c r="J42" s="10"/>
      <c r="K42" s="10"/>
      <c r="L42" s="10"/>
      <c r="M42" s="29"/>
      <c r="Q42" s="31"/>
      <c r="R42" s="31"/>
      <c r="S42" s="31"/>
      <c r="T42" s="31"/>
      <c r="U42" s="31"/>
    </row>
    <row r="43" spans="1:21" ht="24.75" customHeight="1">
      <c r="A43" s="14">
        <v>41</v>
      </c>
      <c r="B43" s="16"/>
      <c r="C43" s="14"/>
      <c r="D43" s="14"/>
      <c r="E43" s="22"/>
      <c r="F43" s="10"/>
      <c r="G43" s="10"/>
      <c r="H43" s="19" t="s">
        <v>77</v>
      </c>
      <c r="I43" s="10"/>
      <c r="J43" s="10"/>
      <c r="K43" s="10"/>
      <c r="L43" s="10"/>
      <c r="M43" s="29"/>
      <c r="Q43" s="31"/>
      <c r="R43" s="31"/>
      <c r="S43" s="31"/>
      <c r="T43" s="31"/>
      <c r="U43" s="31"/>
    </row>
    <row r="44" spans="1:21" ht="24.75" customHeight="1">
      <c r="A44" s="14">
        <v>42</v>
      </c>
      <c r="B44" s="16"/>
      <c r="C44" s="14"/>
      <c r="D44" s="14"/>
      <c r="E44" s="22"/>
      <c r="F44" s="10"/>
      <c r="G44" s="10"/>
      <c r="H44" s="19" t="s">
        <v>77</v>
      </c>
      <c r="I44" s="10"/>
      <c r="J44" s="10"/>
      <c r="K44" s="25"/>
      <c r="L44" s="25"/>
      <c r="M44" s="29"/>
      <c r="Q44" s="31"/>
      <c r="R44" s="31"/>
      <c r="S44" s="31"/>
      <c r="T44" s="31"/>
      <c r="U44" s="31"/>
    </row>
    <row r="45" spans="1:21" ht="24.75" customHeight="1">
      <c r="A45" s="14">
        <v>43</v>
      </c>
      <c r="B45" s="16"/>
      <c r="C45" s="14"/>
      <c r="D45" s="14"/>
      <c r="E45" s="22"/>
      <c r="F45" s="10"/>
      <c r="G45" s="10"/>
      <c r="H45" s="19" t="s">
        <v>77</v>
      </c>
      <c r="I45" s="10"/>
      <c r="J45" s="10"/>
      <c r="K45" s="10"/>
      <c r="L45" s="10"/>
      <c r="M45" s="29"/>
      <c r="Q45" s="31"/>
      <c r="R45" s="31"/>
      <c r="S45" s="31"/>
      <c r="T45" s="31"/>
      <c r="U45" s="31"/>
    </row>
    <row r="46" spans="1:21" ht="24.75" customHeight="1">
      <c r="A46" s="14">
        <v>44</v>
      </c>
      <c r="B46" s="16"/>
      <c r="C46" s="14"/>
      <c r="D46" s="14"/>
      <c r="E46" s="22"/>
      <c r="F46" s="10"/>
      <c r="G46" s="10"/>
      <c r="H46" s="19" t="s">
        <v>77</v>
      </c>
      <c r="I46" s="10"/>
      <c r="J46" s="10"/>
      <c r="K46" s="10"/>
      <c r="L46" s="10"/>
      <c r="M46" s="29"/>
    </row>
    <row r="47" spans="1:21" ht="24.75" customHeight="1">
      <c r="A47" s="14">
        <v>45</v>
      </c>
      <c r="B47" s="16"/>
      <c r="C47" s="14"/>
      <c r="D47" s="23"/>
      <c r="E47" s="20"/>
      <c r="F47" s="10"/>
      <c r="G47" s="10"/>
      <c r="H47" s="19" t="s">
        <v>77</v>
      </c>
      <c r="I47" s="10"/>
      <c r="J47" s="10"/>
      <c r="K47" s="10"/>
      <c r="L47" s="10"/>
      <c r="M47" s="29"/>
    </row>
    <row r="48" spans="1:21" ht="24.75" customHeight="1">
      <c r="A48" s="14">
        <v>46</v>
      </c>
      <c r="B48" s="16"/>
      <c r="C48" s="14"/>
      <c r="D48" s="23"/>
      <c r="E48" s="20"/>
      <c r="F48" s="10"/>
      <c r="G48" s="10"/>
      <c r="H48" s="19" t="s">
        <v>77</v>
      </c>
      <c r="I48" s="10"/>
      <c r="J48" s="10"/>
      <c r="K48" s="10"/>
      <c r="L48" s="10"/>
      <c r="M48" s="29"/>
    </row>
    <row r="49" spans="1:13" ht="24.75" customHeight="1">
      <c r="A49" s="14">
        <v>47</v>
      </c>
      <c r="B49" s="16"/>
      <c r="C49" s="14"/>
      <c r="D49" s="23"/>
      <c r="E49" s="20"/>
      <c r="F49" s="10"/>
      <c r="G49" s="10"/>
      <c r="H49" s="19" t="s">
        <v>77</v>
      </c>
      <c r="I49" s="10"/>
      <c r="J49" s="10"/>
      <c r="K49" s="10"/>
      <c r="L49" s="10"/>
      <c r="M49" s="29"/>
    </row>
    <row r="50" spans="1:13" ht="24.75" customHeight="1">
      <c r="A50" s="14">
        <v>48</v>
      </c>
      <c r="B50" s="16"/>
      <c r="C50" s="14"/>
      <c r="D50" s="23"/>
      <c r="E50" s="20"/>
      <c r="F50" s="10"/>
      <c r="G50" s="10"/>
      <c r="H50" s="19" t="s">
        <v>77</v>
      </c>
      <c r="I50" s="10"/>
      <c r="J50" s="10"/>
      <c r="K50" s="10"/>
      <c r="L50" s="10"/>
      <c r="M50" s="29"/>
    </row>
    <row r="51" spans="1:13" ht="24.75" customHeight="1">
      <c r="A51" s="14">
        <v>49</v>
      </c>
      <c r="B51" s="16"/>
      <c r="C51" s="14"/>
      <c r="D51" s="23"/>
      <c r="E51" s="20"/>
      <c r="F51" s="10"/>
      <c r="G51" s="10"/>
      <c r="H51" s="19" t="s">
        <v>77</v>
      </c>
      <c r="I51" s="10"/>
      <c r="J51" s="10"/>
      <c r="K51" s="10"/>
      <c r="L51" s="10"/>
      <c r="M51" s="29"/>
    </row>
    <row r="52" spans="1:13" ht="24.75" customHeight="1">
      <c r="A52" s="14">
        <v>50</v>
      </c>
      <c r="B52" s="16"/>
      <c r="C52" s="14"/>
      <c r="D52" s="23"/>
      <c r="E52" s="20"/>
      <c r="F52" s="10"/>
      <c r="G52" s="10"/>
      <c r="H52" s="19" t="s">
        <v>77</v>
      </c>
      <c r="I52" s="10"/>
      <c r="J52" s="10"/>
      <c r="K52" s="10"/>
      <c r="L52" s="10"/>
      <c r="M52" s="29"/>
    </row>
    <row r="53" spans="1:13" ht="24.75" customHeight="1">
      <c r="A53" s="14">
        <v>51</v>
      </c>
      <c r="B53" s="16"/>
      <c r="C53" s="24"/>
      <c r="D53" s="23"/>
      <c r="E53" s="20"/>
      <c r="F53" s="10"/>
      <c r="G53" s="10"/>
      <c r="H53" s="19" t="s">
        <v>77</v>
      </c>
      <c r="I53" s="10"/>
      <c r="J53" s="10"/>
      <c r="K53" s="10"/>
      <c r="L53" s="10"/>
      <c r="M53" s="29"/>
    </row>
    <row r="54" spans="1:13" ht="24.75" customHeight="1">
      <c r="A54" s="14">
        <v>52</v>
      </c>
      <c r="B54" s="16"/>
      <c r="C54" s="24"/>
      <c r="D54" s="23"/>
      <c r="E54" s="20"/>
      <c r="F54" s="25"/>
      <c r="G54" s="25"/>
      <c r="H54" s="19" t="s">
        <v>77</v>
      </c>
      <c r="I54" s="25"/>
      <c r="J54" s="25"/>
      <c r="K54" s="10"/>
      <c r="L54" s="10"/>
      <c r="M54" s="29"/>
    </row>
    <row r="55" spans="1:13" ht="24.75" customHeight="1">
      <c r="A55" s="14">
        <v>53</v>
      </c>
      <c r="B55" s="16"/>
      <c r="C55" s="24"/>
      <c r="D55" s="23"/>
      <c r="E55" s="20"/>
      <c r="F55" s="10"/>
      <c r="G55" s="10"/>
      <c r="H55" s="19" t="s">
        <v>77</v>
      </c>
      <c r="I55" s="10"/>
      <c r="J55" s="10"/>
      <c r="K55" s="10"/>
      <c r="L55" s="10"/>
      <c r="M55" s="29"/>
    </row>
    <row r="56" spans="1:13" ht="24.75" customHeight="1">
      <c r="A56" s="14">
        <v>54</v>
      </c>
      <c r="B56" s="16"/>
      <c r="C56" s="24"/>
      <c r="D56" s="23"/>
      <c r="E56" s="20"/>
      <c r="F56" s="25"/>
      <c r="G56" s="25"/>
      <c r="H56" s="19" t="s">
        <v>77</v>
      </c>
      <c r="I56" s="25"/>
      <c r="J56" s="25"/>
      <c r="K56" s="10"/>
      <c r="L56" s="10"/>
      <c r="M56" s="29"/>
    </row>
    <row r="57" spans="1:13" ht="24.75" customHeight="1">
      <c r="A57" s="14">
        <v>55</v>
      </c>
      <c r="B57" s="16"/>
      <c r="C57" s="24"/>
      <c r="D57" s="23"/>
      <c r="E57" s="20"/>
      <c r="F57" s="25"/>
      <c r="G57" s="10"/>
      <c r="H57" s="19" t="s">
        <v>77</v>
      </c>
      <c r="I57" s="10"/>
      <c r="J57" s="25"/>
      <c r="K57" s="10"/>
      <c r="L57" s="25"/>
      <c r="M57" s="29"/>
    </row>
    <row r="58" spans="1:13" ht="24.75" customHeight="1">
      <c r="A58" s="14">
        <v>56</v>
      </c>
      <c r="B58" s="16"/>
      <c r="C58" s="24"/>
      <c r="D58" s="23"/>
      <c r="E58" s="20"/>
      <c r="F58" s="10"/>
      <c r="G58" s="10"/>
      <c r="H58" s="19" t="s">
        <v>77</v>
      </c>
      <c r="I58" s="10"/>
      <c r="J58" s="10"/>
      <c r="K58" s="10"/>
      <c r="L58" s="10"/>
      <c r="M58" s="29"/>
    </row>
    <row r="59" spans="1:13" ht="24.75" customHeight="1">
      <c r="A59" s="14">
        <v>57</v>
      </c>
      <c r="B59" s="26"/>
      <c r="C59" s="24"/>
      <c r="D59" s="24"/>
      <c r="E59" s="20"/>
      <c r="F59" s="10"/>
      <c r="G59" s="10"/>
      <c r="H59" s="19" t="s">
        <v>77</v>
      </c>
      <c r="I59" s="10"/>
      <c r="J59" s="10"/>
      <c r="K59" s="10"/>
      <c r="L59" s="10"/>
      <c r="M59" s="29"/>
    </row>
    <row r="60" spans="1:13" ht="24.75" customHeight="1">
      <c r="A60" s="14">
        <v>58</v>
      </c>
      <c r="B60" s="26"/>
      <c r="C60" s="24"/>
      <c r="D60" s="24"/>
      <c r="E60" s="20"/>
      <c r="F60" s="10"/>
      <c r="G60" s="10"/>
      <c r="H60" s="19" t="s">
        <v>77</v>
      </c>
      <c r="I60" s="10"/>
      <c r="J60" s="10"/>
      <c r="K60" s="10"/>
      <c r="L60" s="10"/>
      <c r="M60" s="29"/>
    </row>
    <row r="61" spans="1:13" ht="24.75" customHeight="1">
      <c r="A61" s="14">
        <v>59</v>
      </c>
      <c r="B61" s="26"/>
      <c r="C61" s="24"/>
      <c r="D61" s="24"/>
      <c r="E61" s="20"/>
      <c r="F61" s="10"/>
      <c r="G61" s="10"/>
      <c r="H61" s="19" t="s">
        <v>77</v>
      </c>
      <c r="I61" s="10"/>
      <c r="J61" s="10"/>
      <c r="K61" s="10"/>
      <c r="L61" s="10"/>
      <c r="M61" s="29"/>
    </row>
    <row r="62" spans="1:13" ht="24.75" customHeight="1">
      <c r="A62" s="14">
        <v>60</v>
      </c>
      <c r="B62" s="26"/>
      <c r="C62" s="24"/>
      <c r="D62" s="24"/>
      <c r="E62" s="20"/>
      <c r="F62" s="10"/>
      <c r="G62" s="10"/>
      <c r="H62" s="19" t="s">
        <v>77</v>
      </c>
      <c r="I62" s="10"/>
      <c r="J62" s="10"/>
      <c r="K62" s="10"/>
      <c r="L62" s="10"/>
      <c r="M62" s="29"/>
    </row>
    <row r="63" spans="1:13" ht="24.75" customHeight="1">
      <c r="A63" s="14">
        <v>61</v>
      </c>
      <c r="B63" s="16"/>
      <c r="C63" s="24"/>
      <c r="D63" s="24"/>
      <c r="E63" s="20"/>
      <c r="F63" s="10"/>
      <c r="G63" s="10"/>
      <c r="H63" s="19" t="s">
        <v>77</v>
      </c>
      <c r="I63" s="10"/>
      <c r="J63" s="10"/>
      <c r="K63" s="10"/>
      <c r="L63" s="10"/>
      <c r="M63" s="29"/>
    </row>
    <row r="64" spans="1:13" ht="24.75" customHeight="1">
      <c r="A64" s="14">
        <v>62</v>
      </c>
      <c r="B64" s="16"/>
      <c r="C64" s="24"/>
      <c r="D64" s="24"/>
      <c r="E64" s="20"/>
      <c r="F64" s="10"/>
      <c r="G64" s="10"/>
      <c r="H64" s="19" t="s">
        <v>77</v>
      </c>
      <c r="I64" s="10"/>
      <c r="J64" s="10"/>
      <c r="K64" s="10"/>
      <c r="L64" s="10"/>
      <c r="M64" s="29"/>
    </row>
    <row r="65" spans="1:13" ht="24.75" customHeight="1">
      <c r="A65" s="14">
        <v>63</v>
      </c>
      <c r="B65" s="16"/>
      <c r="C65" s="24"/>
      <c r="D65" s="24"/>
      <c r="E65" s="20"/>
      <c r="F65" s="10"/>
      <c r="G65" s="10"/>
      <c r="H65" s="19" t="s">
        <v>77</v>
      </c>
      <c r="I65" s="10"/>
      <c r="J65" s="10"/>
      <c r="K65" s="10"/>
      <c r="L65" s="10"/>
      <c r="M65" s="29"/>
    </row>
    <row r="66" spans="1:13" ht="24.75" customHeight="1">
      <c r="A66" s="14">
        <v>64</v>
      </c>
      <c r="B66" s="16"/>
      <c r="C66" s="24"/>
      <c r="D66" s="24"/>
      <c r="E66" s="20"/>
      <c r="F66" s="10"/>
      <c r="G66" s="10"/>
      <c r="H66" s="19" t="s">
        <v>77</v>
      </c>
      <c r="I66" s="10"/>
      <c r="J66" s="10"/>
      <c r="K66" s="10"/>
      <c r="L66" s="10"/>
      <c r="M66" s="29"/>
    </row>
    <row r="67" spans="1:13" ht="24.75" customHeight="1">
      <c r="A67" s="14">
        <v>65</v>
      </c>
      <c r="B67" s="16"/>
      <c r="C67" s="24"/>
      <c r="D67" s="24"/>
      <c r="E67" s="20"/>
      <c r="F67" s="10"/>
      <c r="G67" s="10"/>
      <c r="H67" s="19" t="s">
        <v>77</v>
      </c>
      <c r="I67" s="10"/>
      <c r="J67" s="10"/>
      <c r="K67" s="10"/>
      <c r="L67" s="10"/>
      <c r="M67" s="29"/>
    </row>
    <row r="68" spans="1:13" ht="24.75" customHeight="1">
      <c r="A68" s="14">
        <v>66</v>
      </c>
      <c r="B68" s="16"/>
      <c r="C68" s="24"/>
      <c r="D68" s="24"/>
      <c r="E68" s="20"/>
      <c r="F68" s="10"/>
      <c r="G68" s="10"/>
      <c r="H68" s="19" t="s">
        <v>77</v>
      </c>
      <c r="I68" s="10"/>
      <c r="J68" s="10"/>
      <c r="K68" s="10"/>
      <c r="L68" s="10"/>
      <c r="M68" s="29"/>
    </row>
    <row r="69" spans="1:13" ht="24.75" customHeight="1">
      <c r="A69" s="14">
        <v>67</v>
      </c>
      <c r="B69" s="16"/>
      <c r="C69" s="24"/>
      <c r="D69" s="24"/>
      <c r="E69" s="20"/>
      <c r="F69" s="10"/>
      <c r="G69" s="10"/>
      <c r="H69" s="19" t="s">
        <v>77</v>
      </c>
      <c r="I69" s="10"/>
      <c r="J69" s="10"/>
      <c r="K69" s="10"/>
      <c r="L69" s="10"/>
      <c r="M69" s="29"/>
    </row>
    <row r="70" spans="1:13" ht="24.75" customHeight="1">
      <c r="A70" s="14">
        <v>68</v>
      </c>
      <c r="B70" s="16"/>
      <c r="C70" s="24"/>
      <c r="D70" s="24"/>
      <c r="E70" s="20"/>
      <c r="F70" s="10"/>
      <c r="G70" s="10"/>
      <c r="H70" s="19" t="s">
        <v>77</v>
      </c>
      <c r="I70" s="10"/>
      <c r="J70" s="10"/>
      <c r="K70" s="10"/>
      <c r="L70" s="10"/>
      <c r="M70" s="29"/>
    </row>
    <row r="71" spans="1:13" ht="24.75" customHeight="1">
      <c r="A71" s="14">
        <v>69</v>
      </c>
      <c r="B71" s="16"/>
      <c r="C71" s="24"/>
      <c r="D71" s="24"/>
      <c r="E71" s="20"/>
      <c r="F71" s="10"/>
      <c r="G71" s="10"/>
      <c r="H71" s="19" t="s">
        <v>77</v>
      </c>
      <c r="I71" s="10"/>
      <c r="J71" s="10"/>
      <c r="K71" s="10"/>
      <c r="L71" s="10"/>
      <c r="M71" s="29"/>
    </row>
    <row r="72" spans="1:13" ht="24.75" customHeight="1">
      <c r="A72" s="14">
        <v>70</v>
      </c>
      <c r="B72" s="16"/>
      <c r="C72" s="14"/>
      <c r="D72" s="24"/>
      <c r="E72" s="20"/>
      <c r="F72" s="10"/>
      <c r="G72" s="10"/>
      <c r="H72" s="19" t="s">
        <v>77</v>
      </c>
      <c r="I72" s="10"/>
      <c r="J72" s="10"/>
      <c r="K72" s="10"/>
      <c r="L72" s="10"/>
      <c r="M72" s="29"/>
    </row>
    <row r="73" spans="1:13" ht="24.75" customHeight="1">
      <c r="A73" s="14">
        <v>71</v>
      </c>
      <c r="B73" s="16"/>
      <c r="C73" s="14"/>
      <c r="D73" s="24"/>
      <c r="E73" s="20"/>
      <c r="F73" s="10"/>
      <c r="G73" s="10"/>
      <c r="H73" s="19" t="s">
        <v>77</v>
      </c>
      <c r="I73" s="10"/>
      <c r="J73" s="10"/>
      <c r="K73" s="10"/>
      <c r="L73" s="10"/>
      <c r="M73" s="29"/>
    </row>
    <row r="74" spans="1:13" ht="24.75" customHeight="1">
      <c r="A74" s="14">
        <v>72</v>
      </c>
      <c r="B74" s="16"/>
      <c r="C74" s="14"/>
      <c r="D74" s="24"/>
      <c r="E74" s="20"/>
      <c r="F74" s="10"/>
      <c r="G74" s="10"/>
      <c r="H74" s="19" t="s">
        <v>77</v>
      </c>
      <c r="I74" s="10"/>
      <c r="J74" s="10"/>
      <c r="K74" s="10"/>
      <c r="L74" s="10"/>
      <c r="M74" s="29"/>
    </row>
    <row r="75" spans="1:13" ht="24.75" customHeight="1">
      <c r="A75" s="14">
        <v>73</v>
      </c>
      <c r="B75" s="16"/>
      <c r="C75" s="14"/>
      <c r="D75" s="24"/>
      <c r="E75" s="20"/>
      <c r="F75" s="10"/>
      <c r="G75" s="10"/>
      <c r="H75" s="19" t="s">
        <v>77</v>
      </c>
      <c r="I75" s="10"/>
      <c r="J75" s="10"/>
      <c r="K75" s="10"/>
      <c r="L75" s="14"/>
      <c r="M75" s="29"/>
    </row>
    <row r="76" spans="1:13" ht="24.75" customHeight="1">
      <c r="A76" s="14">
        <v>74</v>
      </c>
      <c r="B76" s="16"/>
      <c r="C76" s="14"/>
      <c r="D76" s="24"/>
      <c r="E76" s="20"/>
      <c r="F76" s="10"/>
      <c r="G76" s="10"/>
      <c r="H76" s="19" t="s">
        <v>77</v>
      </c>
      <c r="I76" s="10"/>
      <c r="J76" s="10"/>
      <c r="K76" s="10"/>
      <c r="L76" s="10"/>
      <c r="M76" s="29"/>
    </row>
    <row r="77" spans="1:13" ht="24.75" customHeight="1">
      <c r="A77" s="14">
        <v>75</v>
      </c>
      <c r="B77" s="16"/>
      <c r="C77" s="14"/>
      <c r="D77" s="24"/>
      <c r="E77" s="20"/>
      <c r="F77" s="10"/>
      <c r="G77" s="10"/>
      <c r="H77" s="19" t="s">
        <v>77</v>
      </c>
      <c r="I77" s="10"/>
      <c r="J77" s="10"/>
      <c r="K77" s="10"/>
      <c r="L77" s="10"/>
      <c r="M77" s="29"/>
    </row>
    <row r="78" spans="1:13" ht="24.75" customHeight="1">
      <c r="A78" s="14">
        <v>76</v>
      </c>
      <c r="B78" s="16"/>
      <c r="C78" s="14"/>
      <c r="D78" s="24"/>
      <c r="E78" s="20"/>
      <c r="F78" s="10"/>
      <c r="G78" s="10"/>
      <c r="H78" s="19" t="s">
        <v>77</v>
      </c>
      <c r="I78" s="10"/>
      <c r="J78" s="10"/>
      <c r="K78" s="10"/>
      <c r="L78" s="10"/>
      <c r="M78" s="29"/>
    </row>
    <row r="79" spans="1:13" ht="24.75" customHeight="1">
      <c r="A79" s="14">
        <v>77</v>
      </c>
      <c r="B79" s="16"/>
      <c r="C79" s="14"/>
      <c r="D79" s="24"/>
      <c r="E79" s="20"/>
      <c r="F79" s="10"/>
      <c r="G79" s="10"/>
      <c r="H79" s="19" t="s">
        <v>77</v>
      </c>
      <c r="I79" s="10"/>
      <c r="J79" s="10"/>
      <c r="K79" s="10"/>
      <c r="L79" s="10"/>
      <c r="M79" s="29"/>
    </row>
    <row r="80" spans="1:13" ht="24.75" customHeight="1">
      <c r="A80" s="14">
        <v>78</v>
      </c>
      <c r="B80" s="16"/>
      <c r="C80" s="14"/>
      <c r="D80" s="24"/>
      <c r="E80" s="20"/>
      <c r="F80" s="10"/>
      <c r="G80" s="10"/>
      <c r="H80" s="19" t="s">
        <v>77</v>
      </c>
      <c r="I80" s="10"/>
      <c r="J80" s="10"/>
      <c r="K80" s="10"/>
      <c r="L80" s="10"/>
      <c r="M80" s="29"/>
    </row>
    <row r="81" spans="1:13" ht="24.75" customHeight="1">
      <c r="A81" s="14">
        <v>79</v>
      </c>
      <c r="B81" s="16"/>
      <c r="C81" s="14"/>
      <c r="D81" s="24"/>
      <c r="E81" s="20"/>
      <c r="F81" s="10"/>
      <c r="G81" s="10"/>
      <c r="H81" s="19" t="s">
        <v>77</v>
      </c>
      <c r="I81" s="10"/>
      <c r="J81" s="10"/>
      <c r="K81" s="10"/>
      <c r="L81" s="10"/>
      <c r="M81" s="29"/>
    </row>
    <row r="82" spans="1:13" ht="24.75" customHeight="1">
      <c r="A82" s="14">
        <v>80</v>
      </c>
      <c r="B82" s="16"/>
      <c r="C82" s="14"/>
      <c r="D82" s="24"/>
      <c r="E82" s="20"/>
      <c r="F82" s="10"/>
      <c r="G82" s="10"/>
      <c r="H82" s="19" t="s">
        <v>77</v>
      </c>
      <c r="I82" s="10"/>
      <c r="J82" s="10"/>
      <c r="K82" s="10"/>
      <c r="L82" s="10"/>
      <c r="M82" s="29"/>
    </row>
    <row r="83" spans="1:13" ht="24.75" customHeight="1">
      <c r="A83" s="14">
        <v>81</v>
      </c>
      <c r="B83" s="16"/>
      <c r="C83" s="14"/>
      <c r="D83" s="24"/>
      <c r="E83" s="20"/>
      <c r="F83" s="10"/>
      <c r="G83" s="10"/>
      <c r="H83" s="19" t="s">
        <v>77</v>
      </c>
      <c r="I83" s="10"/>
      <c r="J83" s="10"/>
      <c r="K83" s="10"/>
      <c r="L83" s="10"/>
      <c r="M83" s="29"/>
    </row>
    <row r="84" spans="1:13" ht="24.75" customHeight="1">
      <c r="A84" s="14">
        <v>82</v>
      </c>
      <c r="B84" s="16"/>
      <c r="C84" s="14"/>
      <c r="D84" s="24"/>
      <c r="E84" s="20"/>
      <c r="F84" s="10"/>
      <c r="G84" s="10"/>
      <c r="H84" s="19" t="s">
        <v>77</v>
      </c>
      <c r="I84" s="10"/>
      <c r="J84" s="10"/>
      <c r="K84" s="10"/>
      <c r="L84" s="10"/>
      <c r="M84" s="29"/>
    </row>
    <row r="85" spans="1:13" ht="24.75" customHeight="1">
      <c r="A85" s="14">
        <v>83</v>
      </c>
      <c r="B85" s="16"/>
      <c r="C85" s="14"/>
      <c r="D85" s="24"/>
      <c r="E85" s="20"/>
      <c r="F85" s="10"/>
      <c r="G85" s="10"/>
      <c r="H85" s="19" t="s">
        <v>77</v>
      </c>
      <c r="I85" s="10"/>
      <c r="J85" s="10"/>
      <c r="K85" s="10"/>
      <c r="L85" s="10"/>
      <c r="M85" s="29"/>
    </row>
    <row r="86" spans="1:13" ht="24.75" customHeight="1">
      <c r="A86" s="14">
        <v>84</v>
      </c>
      <c r="B86" s="16"/>
      <c r="C86" s="14"/>
      <c r="D86" s="24"/>
      <c r="E86" s="20"/>
      <c r="F86" s="10"/>
      <c r="G86" s="10"/>
      <c r="H86" s="19" t="s">
        <v>77</v>
      </c>
      <c r="I86" s="10"/>
      <c r="J86" s="10"/>
      <c r="K86" s="10"/>
      <c r="L86" s="10"/>
      <c r="M86" s="29"/>
    </row>
    <row r="87" spans="1:13" ht="24.75" customHeight="1">
      <c r="A87" s="14">
        <v>85</v>
      </c>
      <c r="B87" s="16"/>
      <c r="C87" s="14"/>
      <c r="D87" s="14"/>
      <c r="E87" s="32"/>
      <c r="F87" s="10"/>
      <c r="G87" s="10"/>
      <c r="H87" s="19" t="s">
        <v>77</v>
      </c>
      <c r="I87" s="10"/>
      <c r="J87" s="10"/>
      <c r="K87" s="14"/>
      <c r="L87" s="14"/>
      <c r="M87" s="29"/>
    </row>
    <row r="88" spans="1:13" ht="24.75" customHeight="1">
      <c r="A88" s="14">
        <v>86</v>
      </c>
      <c r="B88" s="16"/>
      <c r="C88" s="14"/>
      <c r="D88" s="14"/>
      <c r="E88" s="32"/>
      <c r="F88" s="10"/>
      <c r="G88" s="10"/>
      <c r="H88" s="19" t="s">
        <v>77</v>
      </c>
      <c r="I88" s="10"/>
      <c r="J88" s="10"/>
      <c r="K88" s="14"/>
      <c r="L88" s="14"/>
      <c r="M88" s="29"/>
    </row>
    <row r="89" spans="1:13" ht="24.75" customHeight="1">
      <c r="A89" s="14">
        <v>87</v>
      </c>
      <c r="B89" s="16"/>
      <c r="C89" s="14"/>
      <c r="D89" s="14"/>
      <c r="E89" s="32"/>
      <c r="F89" s="10"/>
      <c r="G89" s="10"/>
      <c r="H89" s="19" t="s">
        <v>77</v>
      </c>
      <c r="I89" s="10"/>
      <c r="J89" s="10"/>
      <c r="K89" s="14"/>
      <c r="L89" s="14"/>
      <c r="M89" s="29"/>
    </row>
    <row r="90" spans="1:13" ht="24.75" customHeight="1">
      <c r="A90" s="14">
        <v>88</v>
      </c>
      <c r="B90" s="16"/>
      <c r="C90" s="14"/>
      <c r="D90" s="14"/>
      <c r="E90" s="32"/>
      <c r="F90" s="10"/>
      <c r="G90" s="10"/>
      <c r="H90" s="19" t="s">
        <v>77</v>
      </c>
      <c r="I90" s="10"/>
      <c r="J90" s="10"/>
      <c r="K90" s="14"/>
      <c r="L90" s="14"/>
      <c r="M90" s="29"/>
    </row>
    <row r="91" spans="1:13" ht="24.75" customHeight="1">
      <c r="A91" s="14">
        <v>89</v>
      </c>
      <c r="B91" s="16"/>
      <c r="C91" s="14"/>
      <c r="D91" s="14"/>
      <c r="E91" s="32"/>
      <c r="F91" s="10"/>
      <c r="G91" s="10"/>
      <c r="H91" s="19" t="s">
        <v>77</v>
      </c>
      <c r="I91" s="10"/>
      <c r="J91" s="10"/>
      <c r="K91" s="14"/>
      <c r="L91" s="14"/>
      <c r="M91" s="29"/>
    </row>
    <row r="92" spans="1:13" ht="24.75" customHeight="1">
      <c r="A92" s="14">
        <v>90</v>
      </c>
      <c r="B92" s="16"/>
      <c r="C92" s="14"/>
      <c r="D92" s="14"/>
      <c r="E92" s="32"/>
      <c r="F92" s="10"/>
      <c r="G92" s="10"/>
      <c r="H92" s="19" t="s">
        <v>77</v>
      </c>
      <c r="I92" s="10"/>
      <c r="J92" s="10"/>
      <c r="K92" s="14"/>
      <c r="L92" s="14"/>
      <c r="M92" s="29"/>
    </row>
    <row r="93" spans="1:13" ht="24.75" customHeight="1">
      <c r="A93" s="14">
        <v>91</v>
      </c>
      <c r="B93" s="16"/>
      <c r="C93" s="14"/>
      <c r="D93" s="14"/>
      <c r="E93" s="32"/>
      <c r="F93" s="10"/>
      <c r="G93" s="10"/>
      <c r="H93" s="19" t="s">
        <v>77</v>
      </c>
      <c r="I93" s="10"/>
      <c r="J93" s="10"/>
      <c r="K93" s="14"/>
      <c r="L93" s="14"/>
      <c r="M93" s="29"/>
    </row>
    <row r="94" spans="1:13" ht="24.75" customHeight="1">
      <c r="A94" s="14">
        <v>92</v>
      </c>
      <c r="B94" s="16"/>
      <c r="C94" s="14"/>
      <c r="D94" s="14"/>
      <c r="E94" s="32"/>
      <c r="F94" s="10"/>
      <c r="G94" s="10"/>
      <c r="H94" s="19" t="s">
        <v>77</v>
      </c>
      <c r="I94" s="10"/>
      <c r="J94" s="10"/>
      <c r="K94" s="14"/>
      <c r="L94" s="14"/>
      <c r="M94" s="29"/>
    </row>
    <row r="95" spans="1:13" ht="24.75" customHeight="1">
      <c r="A95" s="14">
        <v>93</v>
      </c>
      <c r="B95" s="16"/>
      <c r="C95" s="14"/>
      <c r="D95" s="14"/>
      <c r="E95" s="32"/>
      <c r="F95" s="10"/>
      <c r="G95" s="10"/>
      <c r="H95" s="19" t="s">
        <v>77</v>
      </c>
      <c r="I95" s="10"/>
      <c r="J95" s="10"/>
      <c r="K95" s="14"/>
      <c r="L95" s="14"/>
      <c r="M95" s="29"/>
    </row>
    <row r="96" spans="1:13" ht="24.75" customHeight="1">
      <c r="A96" s="14">
        <v>94</v>
      </c>
      <c r="B96" s="16"/>
      <c r="C96" s="14"/>
      <c r="D96" s="14"/>
      <c r="E96" s="32"/>
      <c r="F96" s="10"/>
      <c r="G96" s="10"/>
      <c r="H96" s="19" t="s">
        <v>77</v>
      </c>
      <c r="I96" s="10"/>
      <c r="J96" s="10"/>
      <c r="K96" s="14"/>
      <c r="L96" s="14"/>
      <c r="M96" s="29"/>
    </row>
    <row r="97" spans="1:13" ht="24.75" customHeight="1">
      <c r="A97" s="14">
        <v>95</v>
      </c>
      <c r="B97" s="16"/>
      <c r="C97" s="14"/>
      <c r="D97" s="14"/>
      <c r="E97" s="32"/>
      <c r="F97" s="10"/>
      <c r="G97" s="10"/>
      <c r="H97" s="19" t="s">
        <v>77</v>
      </c>
      <c r="I97" s="10"/>
      <c r="J97" s="10"/>
      <c r="K97" s="14"/>
      <c r="L97" s="14"/>
      <c r="M97" s="29"/>
    </row>
    <row r="98" spans="1:13" ht="24.75" customHeight="1">
      <c r="A98" s="14">
        <v>96</v>
      </c>
      <c r="B98" s="16"/>
      <c r="C98" s="14"/>
      <c r="D98" s="14"/>
      <c r="E98" s="32"/>
      <c r="F98" s="10"/>
      <c r="G98" s="10"/>
      <c r="H98" s="19" t="s">
        <v>77</v>
      </c>
      <c r="I98" s="10"/>
      <c r="J98" s="10"/>
      <c r="K98" s="14"/>
      <c r="L98" s="14"/>
      <c r="M98" s="29"/>
    </row>
    <row r="99" spans="1:13" ht="24.75" customHeight="1">
      <c r="A99" s="14">
        <v>97</v>
      </c>
      <c r="B99" s="16"/>
      <c r="C99" s="14"/>
      <c r="D99" s="14"/>
      <c r="E99" s="32"/>
      <c r="F99" s="10"/>
      <c r="G99" s="10"/>
      <c r="H99" s="19" t="s">
        <v>77</v>
      </c>
      <c r="I99" s="10"/>
      <c r="J99" s="10"/>
      <c r="K99" s="14"/>
      <c r="L99" s="14"/>
      <c r="M99" s="29"/>
    </row>
    <row r="100" spans="1:13" ht="24.75" customHeight="1">
      <c r="A100" s="14">
        <v>98</v>
      </c>
      <c r="B100" s="16"/>
      <c r="C100" s="14"/>
      <c r="D100" s="14"/>
      <c r="E100" s="32"/>
      <c r="F100" s="10"/>
      <c r="G100" s="10"/>
      <c r="H100" s="19" t="s">
        <v>77</v>
      </c>
      <c r="I100" s="10"/>
      <c r="J100" s="10"/>
      <c r="K100" s="14"/>
      <c r="L100" s="14"/>
      <c r="M100" s="29"/>
    </row>
    <row r="101" spans="1:13" ht="24.75" customHeight="1">
      <c r="A101" s="14">
        <v>99</v>
      </c>
      <c r="B101" s="16"/>
      <c r="C101" s="14"/>
      <c r="D101" s="14"/>
      <c r="E101" s="32"/>
      <c r="F101" s="10"/>
      <c r="G101" s="10"/>
      <c r="H101" s="19" t="s">
        <v>77</v>
      </c>
      <c r="I101" s="10"/>
      <c r="J101" s="10"/>
      <c r="K101" s="14"/>
      <c r="L101" s="14"/>
      <c r="M101" s="29"/>
    </row>
    <row r="102" spans="1:13" ht="24.75" customHeight="1">
      <c r="A102" s="14">
        <v>100</v>
      </c>
      <c r="B102" s="16"/>
      <c r="C102" s="14"/>
      <c r="D102" s="14"/>
      <c r="E102" s="32"/>
      <c r="F102" s="10"/>
      <c r="G102" s="10"/>
      <c r="H102" s="19" t="s">
        <v>77</v>
      </c>
      <c r="I102" s="10"/>
      <c r="J102" s="10"/>
      <c r="K102" s="14"/>
      <c r="L102" s="14"/>
      <c r="M102" s="29"/>
    </row>
    <row r="103" spans="1:13" ht="24.75" customHeight="1">
      <c r="A103" s="14">
        <v>101</v>
      </c>
      <c r="B103" s="16"/>
      <c r="C103" s="14"/>
      <c r="D103" s="14"/>
      <c r="E103" s="32"/>
      <c r="F103" s="10"/>
      <c r="G103" s="10"/>
      <c r="H103" s="19" t="s">
        <v>77</v>
      </c>
      <c r="I103" s="10"/>
      <c r="J103" s="10"/>
      <c r="K103" s="14"/>
      <c r="L103" s="14"/>
      <c r="M103" s="29"/>
    </row>
    <row r="104" spans="1:13" ht="24.75" customHeight="1">
      <c r="A104" s="14">
        <v>102</v>
      </c>
      <c r="B104" s="16"/>
      <c r="C104" s="14"/>
      <c r="D104" s="14"/>
      <c r="E104" s="32"/>
      <c r="F104" s="10"/>
      <c r="G104" s="10"/>
      <c r="H104" s="19" t="s">
        <v>77</v>
      </c>
      <c r="I104" s="10"/>
      <c r="J104" s="10"/>
      <c r="K104" s="14"/>
      <c r="L104" s="14"/>
      <c r="M104" s="29"/>
    </row>
    <row r="105" spans="1:13" ht="24.75" customHeight="1">
      <c r="A105" s="14">
        <v>103</v>
      </c>
      <c r="B105" s="16"/>
      <c r="C105" s="14"/>
      <c r="D105" s="14"/>
      <c r="E105" s="32"/>
      <c r="F105" s="10"/>
      <c r="G105" s="10"/>
      <c r="H105" s="19" t="s">
        <v>77</v>
      </c>
      <c r="I105" s="10"/>
      <c r="J105" s="10"/>
      <c r="K105" s="14"/>
      <c r="L105" s="14"/>
      <c r="M105" s="29"/>
    </row>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4">
    <mergeCell ref="D1:F1"/>
    <mergeCell ref="G1:H1"/>
    <mergeCell ref="I1:L1"/>
    <mergeCell ref="F2:J2"/>
  </mergeCells>
  <phoneticPr fontId="31"/>
  <pageMargins left="0.70069444444444495" right="0.70069444444444495" top="0.75138888888888899" bottom="0.75138888888888899" header="0.297916666666667" footer="0.297916666666667"/>
  <pageSetup paperSize="9" scale="54"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zoomScale="70" zoomScaleNormal="70" workbookViewId="0"/>
  </sheetViews>
  <sheetFormatPr defaultColWidth="9" defaultRowHeight="13.5"/>
  <cols>
    <col min="1" max="1" width="3.5" style="33" customWidth="1"/>
    <col min="2" max="2" width="13.75" style="34" customWidth="1"/>
    <col min="3" max="29" width="4" style="34" customWidth="1"/>
    <col min="30" max="38" width="8.625" style="34" customWidth="1"/>
    <col min="39" max="40" width="5.625" style="34" customWidth="1"/>
    <col min="41" max="41" width="4.5" style="34" customWidth="1"/>
    <col min="42" max="43" width="9" style="34"/>
    <col min="44" max="44" width="9" style="34" customWidth="1"/>
    <col min="45" max="45" width="9" style="34" hidden="1" customWidth="1"/>
    <col min="46" max="16384" width="9" style="34"/>
  </cols>
  <sheetData>
    <row r="1" spans="1:45" ht="30" customHeight="1">
      <c r="A1" s="35"/>
      <c r="B1" s="35"/>
      <c r="C1" s="36"/>
      <c r="D1" s="86">
        <v>2016</v>
      </c>
      <c r="E1" s="86"/>
      <c r="F1" s="86"/>
      <c r="G1" s="87" t="s">
        <v>0</v>
      </c>
      <c r="H1" s="87"/>
      <c r="I1" s="87"/>
      <c r="J1" s="87"/>
      <c r="K1" s="87"/>
      <c r="L1" s="87"/>
      <c r="M1" s="87"/>
      <c r="N1" s="87"/>
      <c r="O1" s="87"/>
      <c r="P1" s="87"/>
      <c r="Q1" s="87"/>
      <c r="R1" s="87"/>
      <c r="S1" s="87"/>
      <c r="T1" s="142">
        <v>9</v>
      </c>
      <c r="U1" s="142"/>
      <c r="V1" s="89" t="s">
        <v>1</v>
      </c>
      <c r="W1" s="89"/>
      <c r="X1" s="89"/>
      <c r="Y1" s="89"/>
      <c r="Z1" s="89"/>
      <c r="AA1" s="142" t="s">
        <v>2</v>
      </c>
      <c r="AB1" s="142"/>
      <c r="AC1" s="35" t="s">
        <v>3</v>
      </c>
      <c r="AD1" s="89" t="s">
        <v>4</v>
      </c>
      <c r="AE1" s="89"/>
      <c r="AF1" s="35"/>
      <c r="AH1" s="90">
        <v>42424</v>
      </c>
      <c r="AI1" s="90"/>
      <c r="AJ1" s="90"/>
      <c r="AK1" s="47" t="s">
        <v>5</v>
      </c>
      <c r="AL1" s="35"/>
      <c r="AM1" s="48"/>
      <c r="AN1" s="48"/>
      <c r="AP1" s="52"/>
      <c r="AQ1" s="52"/>
      <c r="AR1" s="52"/>
    </row>
    <row r="2" spans="1:45" ht="24"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P2" s="52"/>
      <c r="AQ2" s="52"/>
      <c r="AR2" s="52"/>
    </row>
    <row r="3" spans="1:45" ht="30" customHeight="1">
      <c r="A3" s="39" t="s">
        <v>3</v>
      </c>
      <c r="B3" s="40" t="s">
        <v>4</v>
      </c>
      <c r="C3" s="91" t="s">
        <v>17</v>
      </c>
      <c r="D3" s="92"/>
      <c r="E3" s="93"/>
      <c r="F3" s="91" t="s">
        <v>18</v>
      </c>
      <c r="G3" s="92"/>
      <c r="H3" s="93"/>
      <c r="I3" s="91" t="s">
        <v>19</v>
      </c>
      <c r="J3" s="92"/>
      <c r="K3" s="93"/>
      <c r="L3" s="91" t="s">
        <v>20</v>
      </c>
      <c r="M3" s="92"/>
      <c r="N3" s="93"/>
      <c r="O3" s="91" t="s">
        <v>21</v>
      </c>
      <c r="P3" s="92"/>
      <c r="Q3" s="93"/>
      <c r="R3" s="91" t="s">
        <v>22</v>
      </c>
      <c r="S3" s="92"/>
      <c r="T3" s="93"/>
      <c r="U3" s="91" t="s">
        <v>23</v>
      </c>
      <c r="V3" s="92"/>
      <c r="W3" s="93"/>
      <c r="X3" s="91" t="s">
        <v>24</v>
      </c>
      <c r="Y3" s="92"/>
      <c r="Z3" s="93"/>
      <c r="AA3" s="91" t="s">
        <v>25</v>
      </c>
      <c r="AB3" s="92"/>
      <c r="AC3" s="93"/>
      <c r="AD3" s="45" t="s">
        <v>6</v>
      </c>
      <c r="AE3" s="45" t="s">
        <v>7</v>
      </c>
      <c r="AF3" s="45" t="s">
        <v>8</v>
      </c>
      <c r="AG3" s="45" t="s">
        <v>9</v>
      </c>
      <c r="AH3" s="45" t="s">
        <v>10</v>
      </c>
      <c r="AI3" s="45" t="s">
        <v>11</v>
      </c>
      <c r="AJ3" s="45" t="s">
        <v>12</v>
      </c>
      <c r="AK3" s="45" t="s">
        <v>13</v>
      </c>
      <c r="AL3" s="45" t="s">
        <v>14</v>
      </c>
      <c r="AM3" s="49"/>
      <c r="AN3" s="50"/>
      <c r="AP3" s="52"/>
      <c r="AQ3" s="52"/>
      <c r="AR3" s="52"/>
    </row>
    <row r="4" spans="1:45" ht="20.100000000000001" customHeight="1">
      <c r="A4" s="120">
        <v>1</v>
      </c>
      <c r="B4" s="161" t="s">
        <v>17</v>
      </c>
      <c r="C4" s="167"/>
      <c r="D4" s="168"/>
      <c r="E4" s="169"/>
      <c r="F4" s="143">
        <v>42462</v>
      </c>
      <c r="G4" s="144"/>
      <c r="H4" s="145"/>
      <c r="I4" s="143">
        <v>42497</v>
      </c>
      <c r="J4" s="144"/>
      <c r="K4" s="145"/>
      <c r="L4" s="143">
        <v>42476</v>
      </c>
      <c r="M4" s="144"/>
      <c r="N4" s="145"/>
      <c r="O4" s="143">
        <v>42546</v>
      </c>
      <c r="P4" s="144"/>
      <c r="Q4" s="145"/>
      <c r="R4" s="143">
        <v>42511</v>
      </c>
      <c r="S4" s="144"/>
      <c r="T4" s="145"/>
      <c r="U4" s="143">
        <v>42532</v>
      </c>
      <c r="V4" s="144"/>
      <c r="W4" s="145"/>
      <c r="X4" s="143">
        <v>42511</v>
      </c>
      <c r="Y4" s="144"/>
      <c r="Z4" s="145"/>
      <c r="AA4" s="143">
        <v>42476</v>
      </c>
      <c r="AB4" s="144"/>
      <c r="AC4" s="145"/>
      <c r="AD4" s="126">
        <v>8</v>
      </c>
      <c r="AE4" s="126">
        <v>10</v>
      </c>
      <c r="AF4" s="126">
        <v>2</v>
      </c>
      <c r="AG4" s="126">
        <v>2</v>
      </c>
      <c r="AH4" s="126">
        <v>4</v>
      </c>
      <c r="AI4" s="126">
        <v>14</v>
      </c>
      <c r="AJ4" s="126">
        <v>12</v>
      </c>
      <c r="AK4" s="126">
        <v>2</v>
      </c>
      <c r="AL4" s="164">
        <v>7</v>
      </c>
      <c r="AM4" s="50"/>
      <c r="AN4" s="50"/>
      <c r="AP4" s="52"/>
      <c r="AQ4" s="52"/>
      <c r="AR4" s="52"/>
      <c r="AS4" s="132">
        <v>10.02</v>
      </c>
    </row>
    <row r="5" spans="1:45" ht="20.100000000000001" customHeight="1">
      <c r="A5" s="121"/>
      <c r="B5" s="162"/>
      <c r="C5" s="170"/>
      <c r="D5" s="171"/>
      <c r="E5" s="172"/>
      <c r="F5" s="146">
        <v>0.43055555555555602</v>
      </c>
      <c r="G5" s="147"/>
      <c r="H5" s="148"/>
      <c r="I5" s="146">
        <v>0.40277777777777801</v>
      </c>
      <c r="J5" s="147"/>
      <c r="K5" s="148"/>
      <c r="L5" s="146">
        <v>0.5625</v>
      </c>
      <c r="M5" s="147"/>
      <c r="N5" s="148"/>
      <c r="O5" s="146">
        <v>0.48611111111111099</v>
      </c>
      <c r="P5" s="147"/>
      <c r="Q5" s="148"/>
      <c r="R5" s="146">
        <v>0.61111111111111105</v>
      </c>
      <c r="S5" s="147"/>
      <c r="T5" s="148"/>
      <c r="U5" s="146">
        <v>0.67361111111111105</v>
      </c>
      <c r="V5" s="147"/>
      <c r="W5" s="148"/>
      <c r="X5" s="146">
        <v>0.63888888888888895</v>
      </c>
      <c r="Y5" s="147"/>
      <c r="Z5" s="148"/>
      <c r="AA5" s="146">
        <v>0.35416666666666702</v>
      </c>
      <c r="AB5" s="147"/>
      <c r="AC5" s="148"/>
      <c r="AD5" s="127"/>
      <c r="AE5" s="127"/>
      <c r="AF5" s="127"/>
      <c r="AG5" s="127"/>
      <c r="AH5" s="127"/>
      <c r="AI5" s="127"/>
      <c r="AJ5" s="127"/>
      <c r="AK5" s="127"/>
      <c r="AL5" s="165"/>
      <c r="AM5" s="50"/>
      <c r="AN5" s="50"/>
      <c r="AP5" s="52"/>
      <c r="AQ5" s="52"/>
      <c r="AR5" s="52"/>
      <c r="AS5" s="132"/>
    </row>
    <row r="6" spans="1:45" ht="20.100000000000001" customHeight="1">
      <c r="A6" s="121"/>
      <c r="B6" s="162"/>
      <c r="C6" s="170"/>
      <c r="D6" s="171"/>
      <c r="E6" s="172"/>
      <c r="F6" s="149" t="s">
        <v>26</v>
      </c>
      <c r="G6" s="150"/>
      <c r="H6" s="151"/>
      <c r="I6" s="149" t="s">
        <v>27</v>
      </c>
      <c r="J6" s="150"/>
      <c r="K6" s="151"/>
      <c r="L6" s="149" t="s">
        <v>28</v>
      </c>
      <c r="M6" s="150"/>
      <c r="N6" s="151"/>
      <c r="O6" s="149" t="s">
        <v>29</v>
      </c>
      <c r="P6" s="150"/>
      <c r="Q6" s="151"/>
      <c r="R6" s="149" t="s">
        <v>26</v>
      </c>
      <c r="S6" s="150"/>
      <c r="T6" s="151"/>
      <c r="U6" s="149" t="s">
        <v>28</v>
      </c>
      <c r="V6" s="150"/>
      <c r="W6" s="151"/>
      <c r="X6" s="149" t="s">
        <v>30</v>
      </c>
      <c r="Y6" s="150"/>
      <c r="Z6" s="151"/>
      <c r="AA6" s="149" t="s">
        <v>28</v>
      </c>
      <c r="AB6" s="150"/>
      <c r="AC6" s="151"/>
      <c r="AD6" s="127"/>
      <c r="AE6" s="127"/>
      <c r="AF6" s="127"/>
      <c r="AG6" s="127"/>
      <c r="AH6" s="127"/>
      <c r="AI6" s="127"/>
      <c r="AJ6" s="127"/>
      <c r="AK6" s="127"/>
      <c r="AL6" s="165"/>
      <c r="AM6" s="50"/>
      <c r="AN6" s="50"/>
      <c r="AP6" s="52"/>
      <c r="AQ6" s="52"/>
      <c r="AR6" s="52"/>
      <c r="AS6" s="132"/>
    </row>
    <row r="7" spans="1:45" ht="24" customHeight="1">
      <c r="A7" s="122"/>
      <c r="B7" s="163"/>
      <c r="C7" s="173"/>
      <c r="D7" s="174"/>
      <c r="E7" s="175"/>
      <c r="F7" s="41">
        <v>3</v>
      </c>
      <c r="G7" s="42" t="s">
        <v>31</v>
      </c>
      <c r="H7" s="43">
        <v>3</v>
      </c>
      <c r="I7" s="41">
        <v>1</v>
      </c>
      <c r="J7" s="42" t="s">
        <v>32</v>
      </c>
      <c r="K7" s="43">
        <v>2</v>
      </c>
      <c r="L7" s="41">
        <v>1</v>
      </c>
      <c r="M7" s="42" t="s">
        <v>31</v>
      </c>
      <c r="N7" s="43">
        <v>1</v>
      </c>
      <c r="O7" s="41">
        <v>5</v>
      </c>
      <c r="P7" s="42" t="s">
        <v>33</v>
      </c>
      <c r="Q7" s="43">
        <v>0</v>
      </c>
      <c r="R7" s="41">
        <v>0</v>
      </c>
      <c r="S7" s="42" t="s">
        <v>31</v>
      </c>
      <c r="T7" s="43">
        <v>0</v>
      </c>
      <c r="U7" s="41">
        <v>2</v>
      </c>
      <c r="V7" s="42" t="s">
        <v>31</v>
      </c>
      <c r="W7" s="43">
        <v>2</v>
      </c>
      <c r="X7" s="41">
        <v>0</v>
      </c>
      <c r="Y7" s="42" t="s">
        <v>32</v>
      </c>
      <c r="Z7" s="43">
        <v>3</v>
      </c>
      <c r="AA7" s="41">
        <v>2</v>
      </c>
      <c r="AB7" s="42" t="s">
        <v>33</v>
      </c>
      <c r="AC7" s="43">
        <v>1</v>
      </c>
      <c r="AD7" s="128"/>
      <c r="AE7" s="128"/>
      <c r="AF7" s="128"/>
      <c r="AG7" s="128"/>
      <c r="AH7" s="128"/>
      <c r="AI7" s="128"/>
      <c r="AJ7" s="128"/>
      <c r="AK7" s="128"/>
      <c r="AL7" s="166"/>
      <c r="AM7" s="51">
        <v>6</v>
      </c>
      <c r="AN7" s="51">
        <v>4</v>
      </c>
      <c r="AO7" s="51">
        <v>0</v>
      </c>
      <c r="AP7" s="53" t="s">
        <v>17</v>
      </c>
      <c r="AQ7" s="53" t="s">
        <v>34</v>
      </c>
      <c r="AR7" s="52"/>
      <c r="AS7" s="132"/>
    </row>
    <row r="8" spans="1:45" ht="20.100000000000001" customHeight="1">
      <c r="A8" s="120">
        <v>2</v>
      </c>
      <c r="B8" s="161" t="s">
        <v>18</v>
      </c>
      <c r="C8" s="143">
        <v>42462</v>
      </c>
      <c r="D8" s="144"/>
      <c r="E8" s="145"/>
      <c r="F8" s="167"/>
      <c r="G8" s="168"/>
      <c r="H8" s="169"/>
      <c r="I8" s="143">
        <v>42476</v>
      </c>
      <c r="J8" s="144"/>
      <c r="K8" s="145"/>
      <c r="L8" s="143">
        <v>42546</v>
      </c>
      <c r="M8" s="144"/>
      <c r="N8" s="145"/>
      <c r="O8" s="143">
        <v>42511</v>
      </c>
      <c r="P8" s="144"/>
      <c r="Q8" s="145"/>
      <c r="R8" s="143">
        <v>42532</v>
      </c>
      <c r="S8" s="144"/>
      <c r="T8" s="145"/>
      <c r="U8" s="143">
        <v>42511</v>
      </c>
      <c r="V8" s="144"/>
      <c r="W8" s="145"/>
      <c r="X8" s="143">
        <v>42476</v>
      </c>
      <c r="Y8" s="144"/>
      <c r="Z8" s="145"/>
      <c r="AA8" s="143">
        <v>42497</v>
      </c>
      <c r="AB8" s="144"/>
      <c r="AC8" s="145"/>
      <c r="AD8" s="126">
        <v>8</v>
      </c>
      <c r="AE8" s="126">
        <v>6</v>
      </c>
      <c r="AF8" s="126">
        <v>1</v>
      </c>
      <c r="AG8" s="126">
        <v>4</v>
      </c>
      <c r="AH8" s="126">
        <v>3</v>
      </c>
      <c r="AI8" s="126">
        <v>8</v>
      </c>
      <c r="AJ8" s="126">
        <v>13</v>
      </c>
      <c r="AK8" s="126">
        <v>-5</v>
      </c>
      <c r="AL8" s="164">
        <v>8</v>
      </c>
      <c r="AM8" s="50"/>
      <c r="AN8" s="50"/>
      <c r="AP8" s="52"/>
      <c r="AQ8" s="52"/>
      <c r="AR8" s="52"/>
      <c r="AS8" s="132">
        <v>5.95</v>
      </c>
    </row>
    <row r="9" spans="1:45" ht="20.100000000000001" customHeight="1">
      <c r="A9" s="121"/>
      <c r="B9" s="162"/>
      <c r="C9" s="146">
        <v>0.43055555555555602</v>
      </c>
      <c r="D9" s="147"/>
      <c r="E9" s="148"/>
      <c r="F9" s="170"/>
      <c r="G9" s="171"/>
      <c r="H9" s="172"/>
      <c r="I9" s="146">
        <v>0.48611111111111099</v>
      </c>
      <c r="J9" s="147"/>
      <c r="K9" s="148"/>
      <c r="L9" s="146">
        <v>0.61111111111111105</v>
      </c>
      <c r="M9" s="147"/>
      <c r="N9" s="148"/>
      <c r="O9" s="146">
        <v>0.67361111111111105</v>
      </c>
      <c r="P9" s="147"/>
      <c r="Q9" s="148"/>
      <c r="R9" s="146">
        <v>0.63888888888888895</v>
      </c>
      <c r="S9" s="147"/>
      <c r="T9" s="148"/>
      <c r="U9" s="146">
        <v>0.35416666666666702</v>
      </c>
      <c r="V9" s="147"/>
      <c r="W9" s="148"/>
      <c r="X9" s="146">
        <v>0.375</v>
      </c>
      <c r="Y9" s="147"/>
      <c r="Z9" s="148"/>
      <c r="AA9" s="146">
        <v>0.5625</v>
      </c>
      <c r="AB9" s="147"/>
      <c r="AC9" s="148"/>
      <c r="AD9" s="127"/>
      <c r="AE9" s="127"/>
      <c r="AF9" s="127"/>
      <c r="AG9" s="127"/>
      <c r="AH9" s="127"/>
      <c r="AI9" s="127"/>
      <c r="AJ9" s="127"/>
      <c r="AK9" s="127"/>
      <c r="AL9" s="165"/>
      <c r="AM9" s="50"/>
      <c r="AN9" s="50"/>
      <c r="AP9" s="52"/>
      <c r="AQ9" s="52"/>
      <c r="AR9" s="52"/>
      <c r="AS9" s="132"/>
    </row>
    <row r="10" spans="1:45" ht="20.100000000000001" customHeight="1">
      <c r="A10" s="121"/>
      <c r="B10" s="162"/>
      <c r="C10" s="149" t="s">
        <v>26</v>
      </c>
      <c r="D10" s="150"/>
      <c r="E10" s="151"/>
      <c r="F10" s="170"/>
      <c r="G10" s="171"/>
      <c r="H10" s="172"/>
      <c r="I10" s="149" t="s">
        <v>29</v>
      </c>
      <c r="J10" s="150"/>
      <c r="K10" s="151"/>
      <c r="L10" s="149" t="s">
        <v>26</v>
      </c>
      <c r="M10" s="150"/>
      <c r="N10" s="151"/>
      <c r="O10" s="149" t="s">
        <v>28</v>
      </c>
      <c r="P10" s="150"/>
      <c r="Q10" s="151"/>
      <c r="R10" s="149" t="s">
        <v>30</v>
      </c>
      <c r="S10" s="150"/>
      <c r="T10" s="151"/>
      <c r="U10" s="149" t="s">
        <v>28</v>
      </c>
      <c r="V10" s="150"/>
      <c r="W10" s="151"/>
      <c r="X10" s="149" t="s">
        <v>30</v>
      </c>
      <c r="Y10" s="150"/>
      <c r="Z10" s="151"/>
      <c r="AA10" s="149" t="s">
        <v>26</v>
      </c>
      <c r="AB10" s="150"/>
      <c r="AC10" s="151"/>
      <c r="AD10" s="127"/>
      <c r="AE10" s="127"/>
      <c r="AF10" s="127"/>
      <c r="AG10" s="127"/>
      <c r="AH10" s="127"/>
      <c r="AI10" s="127"/>
      <c r="AJ10" s="127"/>
      <c r="AK10" s="127"/>
      <c r="AL10" s="165"/>
      <c r="AM10" s="50"/>
      <c r="AN10" s="50"/>
      <c r="AP10" s="52"/>
      <c r="AQ10" s="52"/>
      <c r="AR10" s="52"/>
      <c r="AS10" s="132"/>
    </row>
    <row r="11" spans="1:45" ht="24" customHeight="1">
      <c r="A11" s="122"/>
      <c r="B11" s="163"/>
      <c r="C11" s="41">
        <v>3</v>
      </c>
      <c r="D11" s="42" t="s">
        <v>31</v>
      </c>
      <c r="E11" s="43">
        <v>3</v>
      </c>
      <c r="F11" s="173"/>
      <c r="G11" s="174"/>
      <c r="H11" s="175"/>
      <c r="I11" s="41">
        <v>0</v>
      </c>
      <c r="J11" s="42" t="s">
        <v>32</v>
      </c>
      <c r="K11" s="43">
        <v>2</v>
      </c>
      <c r="L11" s="41">
        <v>0</v>
      </c>
      <c r="M11" s="42" t="s">
        <v>32</v>
      </c>
      <c r="N11" s="43">
        <v>1</v>
      </c>
      <c r="O11" s="41">
        <v>1</v>
      </c>
      <c r="P11" s="42" t="s">
        <v>31</v>
      </c>
      <c r="Q11" s="43">
        <v>1</v>
      </c>
      <c r="R11" s="41">
        <v>1</v>
      </c>
      <c r="S11" s="42" t="s">
        <v>33</v>
      </c>
      <c r="T11" s="43">
        <v>0</v>
      </c>
      <c r="U11" s="41">
        <v>1</v>
      </c>
      <c r="V11" s="42" t="s">
        <v>32</v>
      </c>
      <c r="W11" s="43">
        <v>3</v>
      </c>
      <c r="X11" s="41">
        <v>2</v>
      </c>
      <c r="Y11" s="42" t="s">
        <v>31</v>
      </c>
      <c r="Z11" s="43">
        <v>2</v>
      </c>
      <c r="AA11" s="41">
        <v>0</v>
      </c>
      <c r="AB11" s="42" t="s">
        <v>32</v>
      </c>
      <c r="AC11" s="43">
        <v>1</v>
      </c>
      <c r="AD11" s="128"/>
      <c r="AE11" s="128"/>
      <c r="AF11" s="128"/>
      <c r="AG11" s="128"/>
      <c r="AH11" s="128"/>
      <c r="AI11" s="128"/>
      <c r="AJ11" s="128"/>
      <c r="AK11" s="128"/>
      <c r="AL11" s="166"/>
      <c r="AM11" s="51">
        <v>3</v>
      </c>
      <c r="AN11" s="51">
        <v>3</v>
      </c>
      <c r="AO11" s="51">
        <v>0</v>
      </c>
      <c r="AP11" s="53" t="s">
        <v>18</v>
      </c>
      <c r="AQ11" s="53"/>
      <c r="AR11" s="52"/>
      <c r="AS11" s="132"/>
    </row>
    <row r="12" spans="1:45" ht="20.100000000000001" customHeight="1">
      <c r="A12" s="120">
        <v>3</v>
      </c>
      <c r="B12" s="161" t="s">
        <v>19</v>
      </c>
      <c r="C12" s="143">
        <v>42497</v>
      </c>
      <c r="D12" s="144"/>
      <c r="E12" s="145"/>
      <c r="F12" s="143">
        <v>42476</v>
      </c>
      <c r="G12" s="144"/>
      <c r="H12" s="145"/>
      <c r="I12" s="167"/>
      <c r="J12" s="168"/>
      <c r="K12" s="169"/>
      <c r="L12" s="143">
        <v>42532</v>
      </c>
      <c r="M12" s="144"/>
      <c r="N12" s="145"/>
      <c r="O12" s="143">
        <v>42497</v>
      </c>
      <c r="P12" s="144"/>
      <c r="Q12" s="145"/>
      <c r="R12" s="143">
        <v>42476</v>
      </c>
      <c r="S12" s="144"/>
      <c r="T12" s="145"/>
      <c r="U12" s="143">
        <v>42476</v>
      </c>
      <c r="V12" s="144"/>
      <c r="W12" s="145"/>
      <c r="X12" s="143">
        <v>42546</v>
      </c>
      <c r="Y12" s="144"/>
      <c r="Z12" s="145"/>
      <c r="AA12" s="143">
        <v>42511</v>
      </c>
      <c r="AB12" s="144"/>
      <c r="AC12" s="145"/>
      <c r="AD12" s="126">
        <v>8</v>
      </c>
      <c r="AE12" s="126">
        <v>13</v>
      </c>
      <c r="AF12" s="126">
        <v>3</v>
      </c>
      <c r="AG12" s="126">
        <v>1</v>
      </c>
      <c r="AH12" s="126">
        <v>4</v>
      </c>
      <c r="AI12" s="126">
        <v>11</v>
      </c>
      <c r="AJ12" s="126">
        <v>8</v>
      </c>
      <c r="AK12" s="126">
        <v>3</v>
      </c>
      <c r="AL12" s="164">
        <v>2</v>
      </c>
      <c r="AM12" s="50"/>
      <c r="AN12" s="50"/>
      <c r="AP12" s="52"/>
      <c r="AQ12" s="52"/>
      <c r="AR12" s="52"/>
      <c r="AS12" s="132">
        <v>13.03</v>
      </c>
    </row>
    <row r="13" spans="1:45" ht="20.100000000000001" customHeight="1">
      <c r="A13" s="121"/>
      <c r="B13" s="162"/>
      <c r="C13" s="146">
        <v>0.40277777777777801</v>
      </c>
      <c r="D13" s="147"/>
      <c r="E13" s="148"/>
      <c r="F13" s="146">
        <v>0.48611111111111099</v>
      </c>
      <c r="G13" s="147"/>
      <c r="H13" s="148"/>
      <c r="I13" s="170"/>
      <c r="J13" s="171"/>
      <c r="K13" s="172"/>
      <c r="L13" s="146">
        <v>0.67361111111111105</v>
      </c>
      <c r="M13" s="147"/>
      <c r="N13" s="148"/>
      <c r="O13" s="146">
        <v>0.63888888888888895</v>
      </c>
      <c r="P13" s="147"/>
      <c r="Q13" s="148"/>
      <c r="R13" s="146">
        <v>0.35416666666666702</v>
      </c>
      <c r="S13" s="147"/>
      <c r="T13" s="148"/>
      <c r="U13" s="146">
        <v>0.375</v>
      </c>
      <c r="V13" s="147"/>
      <c r="W13" s="148"/>
      <c r="X13" s="146">
        <v>0.59722222222222199</v>
      </c>
      <c r="Y13" s="147"/>
      <c r="Z13" s="148"/>
      <c r="AA13" s="146">
        <v>0.41666666666666702</v>
      </c>
      <c r="AB13" s="147"/>
      <c r="AC13" s="148"/>
      <c r="AD13" s="127"/>
      <c r="AE13" s="127"/>
      <c r="AF13" s="127"/>
      <c r="AG13" s="127"/>
      <c r="AH13" s="127"/>
      <c r="AI13" s="127"/>
      <c r="AJ13" s="127"/>
      <c r="AK13" s="127"/>
      <c r="AL13" s="165"/>
      <c r="AM13" s="50"/>
      <c r="AN13" s="50"/>
      <c r="AP13" s="52"/>
      <c r="AQ13" s="52"/>
      <c r="AR13" s="52"/>
      <c r="AS13" s="132"/>
    </row>
    <row r="14" spans="1:45" ht="20.100000000000001" customHeight="1">
      <c r="A14" s="121"/>
      <c r="B14" s="162"/>
      <c r="C14" s="149" t="s">
        <v>27</v>
      </c>
      <c r="D14" s="150"/>
      <c r="E14" s="151"/>
      <c r="F14" s="149" t="s">
        <v>29</v>
      </c>
      <c r="G14" s="150"/>
      <c r="H14" s="151"/>
      <c r="I14" s="170"/>
      <c r="J14" s="171"/>
      <c r="K14" s="172"/>
      <c r="L14" s="149" t="s">
        <v>26</v>
      </c>
      <c r="M14" s="150"/>
      <c r="N14" s="151"/>
      <c r="O14" s="149" t="s">
        <v>27</v>
      </c>
      <c r="P14" s="150"/>
      <c r="Q14" s="151"/>
      <c r="R14" s="149" t="s">
        <v>28</v>
      </c>
      <c r="S14" s="150"/>
      <c r="T14" s="151"/>
      <c r="U14" s="149" t="s">
        <v>29</v>
      </c>
      <c r="V14" s="150"/>
      <c r="W14" s="151"/>
      <c r="X14" s="149" t="s">
        <v>26</v>
      </c>
      <c r="Y14" s="150"/>
      <c r="Z14" s="151"/>
      <c r="AA14" s="149" t="s">
        <v>28</v>
      </c>
      <c r="AB14" s="150"/>
      <c r="AC14" s="151"/>
      <c r="AD14" s="127"/>
      <c r="AE14" s="127"/>
      <c r="AF14" s="127"/>
      <c r="AG14" s="127"/>
      <c r="AH14" s="127"/>
      <c r="AI14" s="127"/>
      <c r="AJ14" s="127"/>
      <c r="AK14" s="127"/>
      <c r="AL14" s="165"/>
      <c r="AM14" s="50"/>
      <c r="AN14" s="50"/>
      <c r="AP14" s="52"/>
      <c r="AQ14" s="52"/>
      <c r="AR14" s="52"/>
      <c r="AS14" s="132"/>
    </row>
    <row r="15" spans="1:45" ht="24" customHeight="1">
      <c r="A15" s="122"/>
      <c r="B15" s="163"/>
      <c r="C15" s="41">
        <v>2</v>
      </c>
      <c r="D15" s="42" t="s">
        <v>33</v>
      </c>
      <c r="E15" s="43">
        <v>1</v>
      </c>
      <c r="F15" s="41">
        <v>2</v>
      </c>
      <c r="G15" s="42" t="s">
        <v>33</v>
      </c>
      <c r="H15" s="43">
        <v>0</v>
      </c>
      <c r="I15" s="173"/>
      <c r="J15" s="174"/>
      <c r="K15" s="175"/>
      <c r="L15" s="41">
        <v>1</v>
      </c>
      <c r="M15" s="42" t="s">
        <v>31</v>
      </c>
      <c r="N15" s="43">
        <v>1</v>
      </c>
      <c r="O15" s="41">
        <v>0</v>
      </c>
      <c r="P15" s="42" t="s">
        <v>31</v>
      </c>
      <c r="Q15" s="43">
        <v>0</v>
      </c>
      <c r="R15" s="41">
        <v>0</v>
      </c>
      <c r="S15" s="42" t="s">
        <v>31</v>
      </c>
      <c r="T15" s="43">
        <v>0</v>
      </c>
      <c r="U15" s="41">
        <v>1</v>
      </c>
      <c r="V15" s="42" t="s">
        <v>33</v>
      </c>
      <c r="W15" s="43">
        <v>0</v>
      </c>
      <c r="X15" s="41">
        <v>2</v>
      </c>
      <c r="Y15" s="42" t="s">
        <v>32</v>
      </c>
      <c r="Z15" s="43">
        <v>3</v>
      </c>
      <c r="AA15" s="41">
        <v>3</v>
      </c>
      <c r="AB15" s="42" t="s">
        <v>31</v>
      </c>
      <c r="AC15" s="43">
        <v>3</v>
      </c>
      <c r="AD15" s="128"/>
      <c r="AE15" s="128"/>
      <c r="AF15" s="128"/>
      <c r="AG15" s="128"/>
      <c r="AH15" s="128"/>
      <c r="AI15" s="128"/>
      <c r="AJ15" s="128"/>
      <c r="AK15" s="128"/>
      <c r="AL15" s="166"/>
      <c r="AM15" s="51">
        <v>9</v>
      </c>
      <c r="AN15" s="51">
        <v>4</v>
      </c>
      <c r="AO15" s="51">
        <v>0</v>
      </c>
      <c r="AP15" s="53" t="s">
        <v>19</v>
      </c>
      <c r="AQ15" s="53"/>
      <c r="AR15" s="52"/>
      <c r="AS15" s="132"/>
    </row>
    <row r="16" spans="1:45" ht="20.100000000000001" customHeight="1">
      <c r="A16" s="120">
        <v>4</v>
      </c>
      <c r="B16" s="161" t="s">
        <v>20</v>
      </c>
      <c r="C16" s="143">
        <v>42476</v>
      </c>
      <c r="D16" s="144"/>
      <c r="E16" s="145"/>
      <c r="F16" s="143">
        <v>42546</v>
      </c>
      <c r="G16" s="144"/>
      <c r="H16" s="145"/>
      <c r="I16" s="143">
        <v>42532</v>
      </c>
      <c r="J16" s="144"/>
      <c r="K16" s="145"/>
      <c r="L16" s="167"/>
      <c r="M16" s="168"/>
      <c r="N16" s="169"/>
      <c r="O16" s="143">
        <v>42462</v>
      </c>
      <c r="P16" s="144"/>
      <c r="Q16" s="145"/>
      <c r="R16" s="143">
        <v>42497</v>
      </c>
      <c r="S16" s="144"/>
      <c r="T16" s="145"/>
      <c r="U16" s="143">
        <v>42476</v>
      </c>
      <c r="V16" s="144"/>
      <c r="W16" s="145"/>
      <c r="X16" s="143">
        <v>42546</v>
      </c>
      <c r="Y16" s="144"/>
      <c r="Z16" s="145"/>
      <c r="AA16" s="143">
        <v>42511</v>
      </c>
      <c r="AB16" s="144"/>
      <c r="AC16" s="145"/>
      <c r="AD16" s="126">
        <v>8</v>
      </c>
      <c r="AE16" s="126">
        <v>12</v>
      </c>
      <c r="AF16" s="126">
        <v>3</v>
      </c>
      <c r="AG16" s="126">
        <v>2</v>
      </c>
      <c r="AH16" s="126">
        <v>3</v>
      </c>
      <c r="AI16" s="126">
        <v>15</v>
      </c>
      <c r="AJ16" s="126">
        <v>12</v>
      </c>
      <c r="AK16" s="126">
        <v>3</v>
      </c>
      <c r="AL16" s="164">
        <v>3</v>
      </c>
      <c r="AM16" s="50"/>
      <c r="AN16" s="50"/>
      <c r="AP16" s="52"/>
      <c r="AQ16" s="52"/>
      <c r="AR16" s="52"/>
      <c r="AS16" s="132">
        <v>12.03</v>
      </c>
    </row>
    <row r="17" spans="1:45" ht="20.100000000000001" customHeight="1">
      <c r="A17" s="121"/>
      <c r="B17" s="162"/>
      <c r="C17" s="146">
        <v>0.5625</v>
      </c>
      <c r="D17" s="147"/>
      <c r="E17" s="148"/>
      <c r="F17" s="146">
        <v>0.61111111111111105</v>
      </c>
      <c r="G17" s="147"/>
      <c r="H17" s="148"/>
      <c r="I17" s="146">
        <v>0.67361111111111105</v>
      </c>
      <c r="J17" s="147"/>
      <c r="K17" s="148"/>
      <c r="L17" s="170"/>
      <c r="M17" s="171"/>
      <c r="N17" s="172"/>
      <c r="O17" s="146">
        <v>0.375</v>
      </c>
      <c r="P17" s="147"/>
      <c r="Q17" s="148"/>
      <c r="R17" s="146">
        <v>0.59722222222222199</v>
      </c>
      <c r="S17" s="147"/>
      <c r="T17" s="148"/>
      <c r="U17" s="146">
        <v>0.41666666666666702</v>
      </c>
      <c r="V17" s="147"/>
      <c r="W17" s="148"/>
      <c r="X17" s="146">
        <v>0.43055555555555602</v>
      </c>
      <c r="Y17" s="147"/>
      <c r="Z17" s="148"/>
      <c r="AA17" s="146">
        <v>0.40277777777777801</v>
      </c>
      <c r="AB17" s="147"/>
      <c r="AC17" s="148"/>
      <c r="AD17" s="127"/>
      <c r="AE17" s="127"/>
      <c r="AF17" s="127"/>
      <c r="AG17" s="127"/>
      <c r="AH17" s="127"/>
      <c r="AI17" s="127"/>
      <c r="AJ17" s="127"/>
      <c r="AK17" s="127"/>
      <c r="AL17" s="165"/>
      <c r="AM17" s="50"/>
      <c r="AN17" s="50"/>
      <c r="AP17" s="52"/>
      <c r="AQ17" s="52"/>
      <c r="AR17" s="52"/>
      <c r="AS17" s="132"/>
    </row>
    <row r="18" spans="1:45" ht="20.100000000000001" customHeight="1">
      <c r="A18" s="121"/>
      <c r="B18" s="162"/>
      <c r="C18" s="149" t="s">
        <v>28</v>
      </c>
      <c r="D18" s="150"/>
      <c r="E18" s="151"/>
      <c r="F18" s="149" t="s">
        <v>26</v>
      </c>
      <c r="G18" s="150"/>
      <c r="H18" s="151"/>
      <c r="I18" s="149" t="s">
        <v>26</v>
      </c>
      <c r="J18" s="150"/>
      <c r="K18" s="151"/>
      <c r="L18" s="170"/>
      <c r="M18" s="171"/>
      <c r="N18" s="172"/>
      <c r="O18" s="149" t="s">
        <v>30</v>
      </c>
      <c r="P18" s="150"/>
      <c r="Q18" s="151"/>
      <c r="R18" s="149" t="s">
        <v>26</v>
      </c>
      <c r="S18" s="150"/>
      <c r="T18" s="151"/>
      <c r="U18" s="149" t="s">
        <v>27</v>
      </c>
      <c r="V18" s="150"/>
      <c r="W18" s="151"/>
      <c r="X18" s="149" t="s">
        <v>29</v>
      </c>
      <c r="Y18" s="150"/>
      <c r="Z18" s="151"/>
      <c r="AA18" s="149" t="s">
        <v>26</v>
      </c>
      <c r="AB18" s="150"/>
      <c r="AC18" s="151"/>
      <c r="AD18" s="127"/>
      <c r="AE18" s="127"/>
      <c r="AF18" s="127"/>
      <c r="AG18" s="127"/>
      <c r="AH18" s="127"/>
      <c r="AI18" s="127"/>
      <c r="AJ18" s="127"/>
      <c r="AK18" s="127"/>
      <c r="AL18" s="165"/>
      <c r="AM18" s="50"/>
      <c r="AN18" s="50"/>
      <c r="AP18" s="52"/>
      <c r="AQ18" s="52"/>
      <c r="AR18" s="52"/>
      <c r="AS18" s="132"/>
    </row>
    <row r="19" spans="1:45" ht="24" customHeight="1">
      <c r="A19" s="122"/>
      <c r="B19" s="163"/>
      <c r="C19" s="41">
        <v>1</v>
      </c>
      <c r="D19" s="42" t="s">
        <v>31</v>
      </c>
      <c r="E19" s="43">
        <v>1</v>
      </c>
      <c r="F19" s="41">
        <v>1</v>
      </c>
      <c r="G19" s="42" t="s">
        <v>33</v>
      </c>
      <c r="H19" s="43">
        <v>0</v>
      </c>
      <c r="I19" s="41">
        <v>1</v>
      </c>
      <c r="J19" s="42" t="s">
        <v>31</v>
      </c>
      <c r="K19" s="43">
        <v>1</v>
      </c>
      <c r="L19" s="173"/>
      <c r="M19" s="174"/>
      <c r="N19" s="175"/>
      <c r="O19" s="41">
        <v>5</v>
      </c>
      <c r="P19" s="42" t="s">
        <v>33</v>
      </c>
      <c r="Q19" s="43">
        <v>3</v>
      </c>
      <c r="R19" s="41">
        <v>1</v>
      </c>
      <c r="S19" s="42" t="s">
        <v>32</v>
      </c>
      <c r="T19" s="43">
        <v>3</v>
      </c>
      <c r="U19" s="41">
        <v>0</v>
      </c>
      <c r="V19" s="42" t="s">
        <v>31</v>
      </c>
      <c r="W19" s="43">
        <v>0</v>
      </c>
      <c r="X19" s="41">
        <v>4</v>
      </c>
      <c r="Y19" s="42" t="s">
        <v>33</v>
      </c>
      <c r="Z19" s="43">
        <v>1</v>
      </c>
      <c r="AA19" s="41">
        <v>2</v>
      </c>
      <c r="AB19" s="42" t="s">
        <v>32</v>
      </c>
      <c r="AC19" s="43">
        <v>3</v>
      </c>
      <c r="AD19" s="128"/>
      <c r="AE19" s="128"/>
      <c r="AF19" s="128"/>
      <c r="AG19" s="128"/>
      <c r="AH19" s="128"/>
      <c r="AI19" s="128"/>
      <c r="AJ19" s="128"/>
      <c r="AK19" s="128"/>
      <c r="AL19" s="166"/>
      <c r="AM19" s="51">
        <v>9</v>
      </c>
      <c r="AN19" s="51">
        <v>3</v>
      </c>
      <c r="AO19" s="51">
        <v>0</v>
      </c>
      <c r="AP19" s="53" t="s">
        <v>20</v>
      </c>
      <c r="AQ19" s="53"/>
      <c r="AR19" s="52"/>
      <c r="AS19" s="132"/>
    </row>
    <row r="20" spans="1:45" ht="20.100000000000001" customHeight="1">
      <c r="A20" s="120">
        <v>5</v>
      </c>
      <c r="B20" s="161" t="s">
        <v>21</v>
      </c>
      <c r="C20" s="143">
        <v>42546</v>
      </c>
      <c r="D20" s="144"/>
      <c r="E20" s="145"/>
      <c r="F20" s="143">
        <v>42511</v>
      </c>
      <c r="G20" s="144"/>
      <c r="H20" s="145"/>
      <c r="I20" s="143">
        <v>42497</v>
      </c>
      <c r="J20" s="144"/>
      <c r="K20" s="145"/>
      <c r="L20" s="143">
        <v>42462</v>
      </c>
      <c r="M20" s="144"/>
      <c r="N20" s="145"/>
      <c r="O20" s="167"/>
      <c r="P20" s="168"/>
      <c r="Q20" s="169"/>
      <c r="R20" s="143">
        <v>42546</v>
      </c>
      <c r="S20" s="144"/>
      <c r="T20" s="145"/>
      <c r="U20" s="143">
        <v>42511</v>
      </c>
      <c r="V20" s="144"/>
      <c r="W20" s="145"/>
      <c r="X20" s="143">
        <v>42532</v>
      </c>
      <c r="Y20" s="144"/>
      <c r="Z20" s="145"/>
      <c r="AA20" s="143">
        <v>42511</v>
      </c>
      <c r="AB20" s="144"/>
      <c r="AC20" s="145"/>
      <c r="AD20" s="126">
        <v>8</v>
      </c>
      <c r="AE20" s="126">
        <v>12</v>
      </c>
      <c r="AF20" s="126">
        <v>3</v>
      </c>
      <c r="AG20" s="126">
        <v>2</v>
      </c>
      <c r="AH20" s="126">
        <v>3</v>
      </c>
      <c r="AI20" s="126">
        <v>16</v>
      </c>
      <c r="AJ20" s="126">
        <v>15</v>
      </c>
      <c r="AK20" s="126">
        <v>1</v>
      </c>
      <c r="AL20" s="164">
        <v>5</v>
      </c>
      <c r="AM20" s="50"/>
      <c r="AN20" s="50"/>
      <c r="AP20" s="52"/>
      <c r="AQ20" s="52"/>
      <c r="AR20" s="52"/>
      <c r="AS20" s="132">
        <v>12.01</v>
      </c>
    </row>
    <row r="21" spans="1:45" ht="20.100000000000001" customHeight="1">
      <c r="A21" s="121"/>
      <c r="B21" s="162"/>
      <c r="C21" s="146">
        <v>0.48611111111111099</v>
      </c>
      <c r="D21" s="147"/>
      <c r="E21" s="148"/>
      <c r="F21" s="146">
        <v>0.67361111111111105</v>
      </c>
      <c r="G21" s="147"/>
      <c r="H21" s="148"/>
      <c r="I21" s="146">
        <v>0.63888888888888895</v>
      </c>
      <c r="J21" s="147"/>
      <c r="K21" s="148"/>
      <c r="L21" s="146">
        <v>0.375</v>
      </c>
      <c r="M21" s="147"/>
      <c r="N21" s="148"/>
      <c r="O21" s="170"/>
      <c r="P21" s="171"/>
      <c r="Q21" s="172"/>
      <c r="R21" s="146">
        <v>0.63888888888888895</v>
      </c>
      <c r="S21" s="147"/>
      <c r="T21" s="148"/>
      <c r="U21" s="146">
        <v>0.35416666666666702</v>
      </c>
      <c r="V21" s="147"/>
      <c r="W21" s="148"/>
      <c r="X21" s="146">
        <v>0.375</v>
      </c>
      <c r="Y21" s="147"/>
      <c r="Z21" s="148"/>
      <c r="AA21" s="146">
        <v>0.5625</v>
      </c>
      <c r="AB21" s="147"/>
      <c r="AC21" s="148"/>
      <c r="AD21" s="127"/>
      <c r="AE21" s="127"/>
      <c r="AF21" s="127"/>
      <c r="AG21" s="127"/>
      <c r="AH21" s="127"/>
      <c r="AI21" s="127"/>
      <c r="AJ21" s="127"/>
      <c r="AK21" s="127"/>
      <c r="AL21" s="165"/>
      <c r="AM21" s="50"/>
      <c r="AN21" s="50"/>
      <c r="AP21" s="52"/>
      <c r="AQ21" s="52"/>
      <c r="AR21" s="52"/>
      <c r="AS21" s="132"/>
    </row>
    <row r="22" spans="1:45" ht="20.100000000000001" customHeight="1">
      <c r="A22" s="121"/>
      <c r="B22" s="162"/>
      <c r="C22" s="149" t="s">
        <v>29</v>
      </c>
      <c r="D22" s="150"/>
      <c r="E22" s="151"/>
      <c r="F22" s="149" t="s">
        <v>28</v>
      </c>
      <c r="G22" s="150"/>
      <c r="H22" s="151"/>
      <c r="I22" s="149" t="s">
        <v>27</v>
      </c>
      <c r="J22" s="150"/>
      <c r="K22" s="151"/>
      <c r="L22" s="149" t="s">
        <v>30</v>
      </c>
      <c r="M22" s="150"/>
      <c r="N22" s="151"/>
      <c r="O22" s="170"/>
      <c r="P22" s="171"/>
      <c r="Q22" s="172"/>
      <c r="R22" s="149" t="s">
        <v>26</v>
      </c>
      <c r="S22" s="150"/>
      <c r="T22" s="151"/>
      <c r="U22" s="149" t="s">
        <v>27</v>
      </c>
      <c r="V22" s="150"/>
      <c r="W22" s="151"/>
      <c r="X22" s="149" t="s">
        <v>28</v>
      </c>
      <c r="Y22" s="150"/>
      <c r="Z22" s="151"/>
      <c r="AA22" s="149" t="s">
        <v>29</v>
      </c>
      <c r="AB22" s="150"/>
      <c r="AC22" s="151"/>
      <c r="AD22" s="127"/>
      <c r="AE22" s="127"/>
      <c r="AF22" s="127"/>
      <c r="AG22" s="127"/>
      <c r="AH22" s="127"/>
      <c r="AI22" s="127"/>
      <c r="AJ22" s="127"/>
      <c r="AK22" s="127"/>
      <c r="AL22" s="165"/>
      <c r="AM22" s="50"/>
      <c r="AN22" s="50"/>
      <c r="AP22" s="52"/>
      <c r="AQ22" s="52"/>
      <c r="AR22" s="52"/>
      <c r="AS22" s="132"/>
    </row>
    <row r="23" spans="1:45" ht="24" customHeight="1">
      <c r="A23" s="122"/>
      <c r="B23" s="163"/>
      <c r="C23" s="41">
        <v>0</v>
      </c>
      <c r="D23" s="42" t="s">
        <v>32</v>
      </c>
      <c r="E23" s="43">
        <v>5</v>
      </c>
      <c r="F23" s="41">
        <v>1</v>
      </c>
      <c r="G23" s="42" t="s">
        <v>31</v>
      </c>
      <c r="H23" s="43">
        <v>1</v>
      </c>
      <c r="I23" s="41">
        <v>0</v>
      </c>
      <c r="J23" s="42" t="s">
        <v>31</v>
      </c>
      <c r="K23" s="43">
        <v>0</v>
      </c>
      <c r="L23" s="41">
        <v>3</v>
      </c>
      <c r="M23" s="42" t="s">
        <v>32</v>
      </c>
      <c r="N23" s="43">
        <v>5</v>
      </c>
      <c r="O23" s="173"/>
      <c r="P23" s="174"/>
      <c r="Q23" s="175"/>
      <c r="R23" s="41">
        <v>6</v>
      </c>
      <c r="S23" s="42" t="s">
        <v>33</v>
      </c>
      <c r="T23" s="43">
        <v>2</v>
      </c>
      <c r="U23" s="41">
        <v>3</v>
      </c>
      <c r="V23" s="42" t="s">
        <v>33</v>
      </c>
      <c r="W23" s="43">
        <v>0</v>
      </c>
      <c r="X23" s="41">
        <v>1</v>
      </c>
      <c r="Y23" s="42" t="s">
        <v>31</v>
      </c>
      <c r="Z23" s="43">
        <v>1</v>
      </c>
      <c r="AA23" s="41">
        <v>2</v>
      </c>
      <c r="AB23" s="42" t="s">
        <v>33</v>
      </c>
      <c r="AC23" s="43">
        <v>1</v>
      </c>
      <c r="AD23" s="128"/>
      <c r="AE23" s="128"/>
      <c r="AF23" s="128"/>
      <c r="AG23" s="128"/>
      <c r="AH23" s="128"/>
      <c r="AI23" s="128"/>
      <c r="AJ23" s="128"/>
      <c r="AK23" s="128"/>
      <c r="AL23" s="166"/>
      <c r="AM23" s="51">
        <v>9</v>
      </c>
      <c r="AN23" s="51">
        <v>3</v>
      </c>
      <c r="AO23" s="51">
        <v>0</v>
      </c>
      <c r="AP23" s="53" t="s">
        <v>21</v>
      </c>
      <c r="AQ23" s="53"/>
      <c r="AR23" s="52"/>
      <c r="AS23" s="132"/>
    </row>
    <row r="24" spans="1:45" ht="20.100000000000001" customHeight="1">
      <c r="A24" s="120">
        <v>6</v>
      </c>
      <c r="B24" s="161" t="s">
        <v>22</v>
      </c>
      <c r="C24" s="143">
        <v>42511</v>
      </c>
      <c r="D24" s="144"/>
      <c r="E24" s="145"/>
      <c r="F24" s="143">
        <v>42532</v>
      </c>
      <c r="G24" s="144"/>
      <c r="H24" s="145"/>
      <c r="I24" s="143">
        <v>42476</v>
      </c>
      <c r="J24" s="144"/>
      <c r="K24" s="145"/>
      <c r="L24" s="143">
        <v>42497</v>
      </c>
      <c r="M24" s="144"/>
      <c r="N24" s="145"/>
      <c r="O24" s="143">
        <v>42546</v>
      </c>
      <c r="P24" s="144"/>
      <c r="Q24" s="145"/>
      <c r="R24" s="167"/>
      <c r="S24" s="168"/>
      <c r="T24" s="169"/>
      <c r="U24" s="143">
        <v>42462</v>
      </c>
      <c r="V24" s="144"/>
      <c r="W24" s="145"/>
      <c r="X24" s="143">
        <v>42497</v>
      </c>
      <c r="Y24" s="144"/>
      <c r="Z24" s="145"/>
      <c r="AA24" s="143">
        <v>42476</v>
      </c>
      <c r="AB24" s="144"/>
      <c r="AC24" s="145"/>
      <c r="AD24" s="126">
        <v>8</v>
      </c>
      <c r="AE24" s="126">
        <v>14</v>
      </c>
      <c r="AF24" s="126">
        <v>4</v>
      </c>
      <c r="AG24" s="126">
        <v>2</v>
      </c>
      <c r="AH24" s="126">
        <v>2</v>
      </c>
      <c r="AI24" s="126">
        <v>16</v>
      </c>
      <c r="AJ24" s="126">
        <v>8</v>
      </c>
      <c r="AK24" s="126">
        <v>8</v>
      </c>
      <c r="AL24" s="164">
        <v>1</v>
      </c>
      <c r="AM24" s="50"/>
      <c r="AN24" s="50"/>
      <c r="AP24" s="52"/>
      <c r="AQ24" s="52"/>
      <c r="AR24" s="52"/>
      <c r="AS24" s="132">
        <v>14.08</v>
      </c>
    </row>
    <row r="25" spans="1:45" ht="20.100000000000001" customHeight="1">
      <c r="A25" s="121"/>
      <c r="B25" s="162"/>
      <c r="C25" s="146">
        <v>0.61111111111111105</v>
      </c>
      <c r="D25" s="147"/>
      <c r="E25" s="148"/>
      <c r="F25" s="146">
        <v>0.63888888888888895</v>
      </c>
      <c r="G25" s="147"/>
      <c r="H25" s="148"/>
      <c r="I25" s="146">
        <v>0.35416666666666702</v>
      </c>
      <c r="J25" s="147"/>
      <c r="K25" s="148"/>
      <c r="L25" s="146">
        <v>0.59722222222222199</v>
      </c>
      <c r="M25" s="147"/>
      <c r="N25" s="148"/>
      <c r="O25" s="146">
        <v>0.63888888888888895</v>
      </c>
      <c r="P25" s="147"/>
      <c r="Q25" s="148"/>
      <c r="R25" s="170"/>
      <c r="S25" s="171"/>
      <c r="T25" s="172"/>
      <c r="U25" s="146">
        <v>0.63888888888888895</v>
      </c>
      <c r="V25" s="147"/>
      <c r="W25" s="148"/>
      <c r="X25" s="146">
        <v>0.35416666666666702</v>
      </c>
      <c r="Y25" s="147"/>
      <c r="Z25" s="148"/>
      <c r="AA25" s="146">
        <v>0.375</v>
      </c>
      <c r="AB25" s="147"/>
      <c r="AC25" s="148"/>
      <c r="AD25" s="127"/>
      <c r="AE25" s="127"/>
      <c r="AF25" s="127"/>
      <c r="AG25" s="127"/>
      <c r="AH25" s="127"/>
      <c r="AI25" s="127"/>
      <c r="AJ25" s="127"/>
      <c r="AK25" s="127"/>
      <c r="AL25" s="165"/>
      <c r="AM25" s="50"/>
      <c r="AN25" s="50"/>
      <c r="AP25" s="52"/>
      <c r="AQ25" s="52"/>
      <c r="AR25" s="52"/>
      <c r="AS25" s="132"/>
    </row>
    <row r="26" spans="1:45" ht="20.100000000000001" customHeight="1">
      <c r="A26" s="121"/>
      <c r="B26" s="162"/>
      <c r="C26" s="149" t="s">
        <v>26</v>
      </c>
      <c r="D26" s="150"/>
      <c r="E26" s="151"/>
      <c r="F26" s="149" t="s">
        <v>30</v>
      </c>
      <c r="G26" s="150"/>
      <c r="H26" s="151"/>
      <c r="I26" s="149" t="s">
        <v>28</v>
      </c>
      <c r="J26" s="150"/>
      <c r="K26" s="151"/>
      <c r="L26" s="149" t="s">
        <v>26</v>
      </c>
      <c r="M26" s="150"/>
      <c r="N26" s="151"/>
      <c r="O26" s="149" t="s">
        <v>26</v>
      </c>
      <c r="P26" s="150"/>
      <c r="Q26" s="151"/>
      <c r="R26" s="170"/>
      <c r="S26" s="171"/>
      <c r="T26" s="172"/>
      <c r="U26" s="149" t="s">
        <v>29</v>
      </c>
      <c r="V26" s="150"/>
      <c r="W26" s="151"/>
      <c r="X26" s="149" t="s">
        <v>26</v>
      </c>
      <c r="Y26" s="150"/>
      <c r="Z26" s="151"/>
      <c r="AA26" s="149" t="s">
        <v>28</v>
      </c>
      <c r="AB26" s="150"/>
      <c r="AC26" s="151"/>
      <c r="AD26" s="127"/>
      <c r="AE26" s="127"/>
      <c r="AF26" s="127"/>
      <c r="AG26" s="127"/>
      <c r="AH26" s="127"/>
      <c r="AI26" s="127"/>
      <c r="AJ26" s="127"/>
      <c r="AK26" s="127"/>
      <c r="AL26" s="165"/>
      <c r="AM26" s="50"/>
      <c r="AN26" s="50"/>
      <c r="AP26" s="52"/>
      <c r="AQ26" s="52"/>
      <c r="AR26" s="52"/>
      <c r="AS26" s="132"/>
    </row>
    <row r="27" spans="1:45" ht="24" customHeight="1">
      <c r="A27" s="122"/>
      <c r="B27" s="163"/>
      <c r="C27" s="41">
        <v>0</v>
      </c>
      <c r="D27" s="42" t="s">
        <v>31</v>
      </c>
      <c r="E27" s="43">
        <v>0</v>
      </c>
      <c r="F27" s="41">
        <v>0</v>
      </c>
      <c r="G27" s="42" t="s">
        <v>32</v>
      </c>
      <c r="H27" s="43">
        <v>1</v>
      </c>
      <c r="I27" s="41">
        <v>0</v>
      </c>
      <c r="J27" s="42" t="s">
        <v>31</v>
      </c>
      <c r="K27" s="43">
        <v>0</v>
      </c>
      <c r="L27" s="41">
        <v>3</v>
      </c>
      <c r="M27" s="42" t="s">
        <v>33</v>
      </c>
      <c r="N27" s="43">
        <v>1</v>
      </c>
      <c r="O27" s="41">
        <v>2</v>
      </c>
      <c r="P27" s="42" t="s">
        <v>32</v>
      </c>
      <c r="Q27" s="43">
        <v>6</v>
      </c>
      <c r="R27" s="173"/>
      <c r="S27" s="174"/>
      <c r="T27" s="175"/>
      <c r="U27" s="41">
        <v>7</v>
      </c>
      <c r="V27" s="42" t="s">
        <v>33</v>
      </c>
      <c r="W27" s="43">
        <v>0</v>
      </c>
      <c r="X27" s="41">
        <v>3</v>
      </c>
      <c r="Y27" s="42" t="s">
        <v>33</v>
      </c>
      <c r="Z27" s="43">
        <v>0</v>
      </c>
      <c r="AA27" s="41">
        <v>1</v>
      </c>
      <c r="AB27" s="42" t="s">
        <v>33</v>
      </c>
      <c r="AC27" s="43">
        <v>0</v>
      </c>
      <c r="AD27" s="128"/>
      <c r="AE27" s="128"/>
      <c r="AF27" s="128"/>
      <c r="AG27" s="128"/>
      <c r="AH27" s="128"/>
      <c r="AI27" s="128"/>
      <c r="AJ27" s="128"/>
      <c r="AK27" s="128"/>
      <c r="AL27" s="166"/>
      <c r="AM27" s="51">
        <v>12</v>
      </c>
      <c r="AN27" s="51">
        <v>2</v>
      </c>
      <c r="AO27" s="51">
        <v>0</v>
      </c>
      <c r="AP27" s="53" t="s">
        <v>22</v>
      </c>
      <c r="AQ27" s="53"/>
      <c r="AR27" s="52"/>
      <c r="AS27" s="132"/>
    </row>
    <row r="28" spans="1:45" ht="20.100000000000001" customHeight="1">
      <c r="A28" s="120">
        <v>7</v>
      </c>
      <c r="B28" s="161" t="s">
        <v>23</v>
      </c>
      <c r="C28" s="143">
        <v>42532</v>
      </c>
      <c r="D28" s="144"/>
      <c r="E28" s="145"/>
      <c r="F28" s="143">
        <v>42511</v>
      </c>
      <c r="G28" s="144"/>
      <c r="H28" s="145"/>
      <c r="I28" s="143">
        <v>42476</v>
      </c>
      <c r="J28" s="144"/>
      <c r="K28" s="145"/>
      <c r="L28" s="143">
        <v>42476</v>
      </c>
      <c r="M28" s="144"/>
      <c r="N28" s="145"/>
      <c r="O28" s="143">
        <v>42511</v>
      </c>
      <c r="P28" s="144"/>
      <c r="Q28" s="145"/>
      <c r="R28" s="143">
        <v>42462</v>
      </c>
      <c r="S28" s="144"/>
      <c r="T28" s="145"/>
      <c r="U28" s="167"/>
      <c r="V28" s="168"/>
      <c r="W28" s="169"/>
      <c r="X28" s="143">
        <v>42511</v>
      </c>
      <c r="Y28" s="144"/>
      <c r="Z28" s="145"/>
      <c r="AA28" s="143">
        <v>42532</v>
      </c>
      <c r="AB28" s="144"/>
      <c r="AC28" s="145"/>
      <c r="AD28" s="126">
        <v>8</v>
      </c>
      <c r="AE28" s="126">
        <v>5</v>
      </c>
      <c r="AF28" s="126">
        <v>1</v>
      </c>
      <c r="AG28" s="126">
        <v>5</v>
      </c>
      <c r="AH28" s="126">
        <v>2</v>
      </c>
      <c r="AI28" s="126">
        <v>6</v>
      </c>
      <c r="AJ28" s="126">
        <v>20</v>
      </c>
      <c r="AK28" s="126">
        <v>-14</v>
      </c>
      <c r="AL28" s="164">
        <v>9</v>
      </c>
      <c r="AM28" s="50"/>
      <c r="AN28" s="50"/>
      <c r="AP28" s="52"/>
      <c r="AQ28" s="52"/>
      <c r="AR28" s="52"/>
      <c r="AS28" s="132">
        <v>4.8600000000000003</v>
      </c>
    </row>
    <row r="29" spans="1:45" ht="20.100000000000001" customHeight="1">
      <c r="A29" s="121"/>
      <c r="B29" s="162"/>
      <c r="C29" s="146">
        <v>0.67361111111111105</v>
      </c>
      <c r="D29" s="147"/>
      <c r="E29" s="148"/>
      <c r="F29" s="146">
        <v>0.35416666666666702</v>
      </c>
      <c r="G29" s="147"/>
      <c r="H29" s="148"/>
      <c r="I29" s="146">
        <v>0.375</v>
      </c>
      <c r="J29" s="147"/>
      <c r="K29" s="148"/>
      <c r="L29" s="146">
        <v>0.41666666666666702</v>
      </c>
      <c r="M29" s="147"/>
      <c r="N29" s="148"/>
      <c r="O29" s="146">
        <v>0.35416666666666702</v>
      </c>
      <c r="P29" s="147"/>
      <c r="Q29" s="148"/>
      <c r="R29" s="146">
        <v>0.63888888888888895</v>
      </c>
      <c r="S29" s="147"/>
      <c r="T29" s="148"/>
      <c r="U29" s="170"/>
      <c r="V29" s="171"/>
      <c r="W29" s="172"/>
      <c r="X29" s="146">
        <v>0.67361111111111105</v>
      </c>
      <c r="Y29" s="147"/>
      <c r="Z29" s="148"/>
      <c r="AA29" s="146">
        <v>0.63888888888888895</v>
      </c>
      <c r="AB29" s="147"/>
      <c r="AC29" s="148"/>
      <c r="AD29" s="127"/>
      <c r="AE29" s="127"/>
      <c r="AF29" s="127"/>
      <c r="AG29" s="127"/>
      <c r="AH29" s="127"/>
      <c r="AI29" s="127"/>
      <c r="AJ29" s="127"/>
      <c r="AK29" s="127"/>
      <c r="AL29" s="165"/>
      <c r="AM29" s="50"/>
      <c r="AN29" s="50"/>
      <c r="AP29" s="52"/>
      <c r="AQ29" s="52"/>
      <c r="AR29" s="52"/>
      <c r="AS29" s="132"/>
    </row>
    <row r="30" spans="1:45" ht="20.100000000000001" customHeight="1">
      <c r="A30" s="121"/>
      <c r="B30" s="162"/>
      <c r="C30" s="149" t="s">
        <v>28</v>
      </c>
      <c r="D30" s="150"/>
      <c r="E30" s="151"/>
      <c r="F30" s="149" t="s">
        <v>28</v>
      </c>
      <c r="G30" s="150"/>
      <c r="H30" s="151"/>
      <c r="I30" s="149" t="s">
        <v>29</v>
      </c>
      <c r="J30" s="150"/>
      <c r="K30" s="151"/>
      <c r="L30" s="149" t="s">
        <v>27</v>
      </c>
      <c r="M30" s="150"/>
      <c r="N30" s="151"/>
      <c r="O30" s="149" t="s">
        <v>27</v>
      </c>
      <c r="P30" s="150"/>
      <c r="Q30" s="151"/>
      <c r="R30" s="149" t="s">
        <v>29</v>
      </c>
      <c r="S30" s="150"/>
      <c r="T30" s="151"/>
      <c r="U30" s="170"/>
      <c r="V30" s="171"/>
      <c r="W30" s="172"/>
      <c r="X30" s="149" t="s">
        <v>28</v>
      </c>
      <c r="Y30" s="150"/>
      <c r="Z30" s="151"/>
      <c r="AA30" s="149" t="s">
        <v>30</v>
      </c>
      <c r="AB30" s="150"/>
      <c r="AC30" s="151"/>
      <c r="AD30" s="127"/>
      <c r="AE30" s="127"/>
      <c r="AF30" s="127"/>
      <c r="AG30" s="127"/>
      <c r="AH30" s="127"/>
      <c r="AI30" s="127"/>
      <c r="AJ30" s="127"/>
      <c r="AK30" s="127"/>
      <c r="AL30" s="165"/>
      <c r="AM30" s="50"/>
      <c r="AN30" s="50"/>
      <c r="AP30" s="52"/>
      <c r="AQ30" s="52"/>
      <c r="AR30" s="52"/>
      <c r="AS30" s="132"/>
    </row>
    <row r="31" spans="1:45" ht="24" customHeight="1">
      <c r="A31" s="122"/>
      <c r="B31" s="163"/>
      <c r="C31" s="41">
        <v>2</v>
      </c>
      <c r="D31" s="42" t="s">
        <v>31</v>
      </c>
      <c r="E31" s="43">
        <v>2</v>
      </c>
      <c r="F31" s="41">
        <v>3</v>
      </c>
      <c r="G31" s="42" t="s">
        <v>33</v>
      </c>
      <c r="H31" s="43">
        <v>1</v>
      </c>
      <c r="I31" s="41">
        <v>0</v>
      </c>
      <c r="J31" s="42" t="s">
        <v>32</v>
      </c>
      <c r="K31" s="43">
        <v>1</v>
      </c>
      <c r="L31" s="41">
        <v>0</v>
      </c>
      <c r="M31" s="42" t="s">
        <v>31</v>
      </c>
      <c r="N31" s="43">
        <v>0</v>
      </c>
      <c r="O31" s="41">
        <v>0</v>
      </c>
      <c r="P31" s="42" t="s">
        <v>32</v>
      </c>
      <c r="Q31" s="43">
        <v>3</v>
      </c>
      <c r="R31" s="41">
        <v>0</v>
      </c>
      <c r="S31" s="42" t="s">
        <v>32</v>
      </c>
      <c r="T31" s="43">
        <v>7</v>
      </c>
      <c r="U31" s="173"/>
      <c r="V31" s="174"/>
      <c r="W31" s="175"/>
      <c r="X31" s="41">
        <v>0</v>
      </c>
      <c r="Y31" s="42" t="s">
        <v>32</v>
      </c>
      <c r="Z31" s="43">
        <v>4</v>
      </c>
      <c r="AA31" s="41">
        <v>1</v>
      </c>
      <c r="AB31" s="42" t="s">
        <v>32</v>
      </c>
      <c r="AC31" s="43">
        <v>2</v>
      </c>
      <c r="AD31" s="128"/>
      <c r="AE31" s="128"/>
      <c r="AF31" s="128"/>
      <c r="AG31" s="128"/>
      <c r="AH31" s="128"/>
      <c r="AI31" s="128"/>
      <c r="AJ31" s="128"/>
      <c r="AK31" s="128"/>
      <c r="AL31" s="166"/>
      <c r="AM31" s="51">
        <v>3</v>
      </c>
      <c r="AN31" s="51">
        <v>2</v>
      </c>
      <c r="AO31" s="51">
        <v>0</v>
      </c>
      <c r="AP31" s="53" t="s">
        <v>23</v>
      </c>
      <c r="AQ31" s="53"/>
      <c r="AR31" s="52"/>
      <c r="AS31" s="132"/>
    </row>
    <row r="32" spans="1:45" ht="20.100000000000001" customHeight="1">
      <c r="A32" s="120">
        <v>8</v>
      </c>
      <c r="B32" s="161" t="s">
        <v>24</v>
      </c>
      <c r="C32" s="143">
        <v>42511</v>
      </c>
      <c r="D32" s="144"/>
      <c r="E32" s="145"/>
      <c r="F32" s="143">
        <v>42476</v>
      </c>
      <c r="G32" s="144"/>
      <c r="H32" s="145"/>
      <c r="I32" s="143">
        <v>42546</v>
      </c>
      <c r="J32" s="144"/>
      <c r="K32" s="145"/>
      <c r="L32" s="143">
        <v>42546</v>
      </c>
      <c r="M32" s="144"/>
      <c r="N32" s="145"/>
      <c r="O32" s="143">
        <v>42532</v>
      </c>
      <c r="P32" s="144"/>
      <c r="Q32" s="145"/>
      <c r="R32" s="143">
        <v>42497</v>
      </c>
      <c r="S32" s="144"/>
      <c r="T32" s="145"/>
      <c r="U32" s="143">
        <v>42511</v>
      </c>
      <c r="V32" s="144"/>
      <c r="W32" s="145"/>
      <c r="X32" s="167"/>
      <c r="Y32" s="168"/>
      <c r="Z32" s="169"/>
      <c r="AA32" s="143">
        <v>42462</v>
      </c>
      <c r="AB32" s="144"/>
      <c r="AC32" s="145"/>
      <c r="AD32" s="126">
        <v>8</v>
      </c>
      <c r="AE32" s="126">
        <v>12</v>
      </c>
      <c r="AF32" s="126">
        <v>3</v>
      </c>
      <c r="AG32" s="126">
        <v>2</v>
      </c>
      <c r="AH32" s="126">
        <v>3</v>
      </c>
      <c r="AI32" s="126">
        <v>15</v>
      </c>
      <c r="AJ32" s="126">
        <v>13</v>
      </c>
      <c r="AK32" s="126">
        <v>2</v>
      </c>
      <c r="AL32" s="164">
        <v>4</v>
      </c>
      <c r="AM32" s="50"/>
      <c r="AN32" s="50"/>
      <c r="AP32" s="52"/>
      <c r="AQ32" s="52"/>
      <c r="AR32" s="52"/>
      <c r="AS32" s="132">
        <v>12.02</v>
      </c>
    </row>
    <row r="33" spans="1:45" ht="20.100000000000001" customHeight="1">
      <c r="A33" s="121"/>
      <c r="B33" s="162"/>
      <c r="C33" s="146">
        <v>0.63888888888888895</v>
      </c>
      <c r="D33" s="147"/>
      <c r="E33" s="148"/>
      <c r="F33" s="146">
        <v>0.375</v>
      </c>
      <c r="G33" s="147"/>
      <c r="H33" s="148"/>
      <c r="I33" s="146">
        <v>0.59722222222222199</v>
      </c>
      <c r="J33" s="147"/>
      <c r="K33" s="148"/>
      <c r="L33" s="146">
        <v>0.43055555555555602</v>
      </c>
      <c r="M33" s="147"/>
      <c r="N33" s="148"/>
      <c r="O33" s="146">
        <v>0.375</v>
      </c>
      <c r="P33" s="147"/>
      <c r="Q33" s="148"/>
      <c r="R33" s="146">
        <v>0.35416666666666702</v>
      </c>
      <c r="S33" s="147"/>
      <c r="T33" s="148"/>
      <c r="U33" s="146">
        <v>0.67361111111111105</v>
      </c>
      <c r="V33" s="147"/>
      <c r="W33" s="148"/>
      <c r="X33" s="170"/>
      <c r="Y33" s="171"/>
      <c r="Z33" s="172"/>
      <c r="AA33" s="146">
        <v>0.375</v>
      </c>
      <c r="AB33" s="147"/>
      <c r="AC33" s="148"/>
      <c r="AD33" s="127"/>
      <c r="AE33" s="127"/>
      <c r="AF33" s="127"/>
      <c r="AG33" s="127"/>
      <c r="AH33" s="127"/>
      <c r="AI33" s="127"/>
      <c r="AJ33" s="127"/>
      <c r="AK33" s="127"/>
      <c r="AL33" s="165"/>
      <c r="AM33" s="50"/>
      <c r="AN33" s="50"/>
      <c r="AP33" s="52"/>
      <c r="AQ33" s="52"/>
      <c r="AR33" s="52"/>
      <c r="AS33" s="132"/>
    </row>
    <row r="34" spans="1:45" ht="20.100000000000001" customHeight="1">
      <c r="A34" s="121"/>
      <c r="B34" s="162"/>
      <c r="C34" s="149" t="s">
        <v>30</v>
      </c>
      <c r="D34" s="150"/>
      <c r="E34" s="151"/>
      <c r="F34" s="149" t="s">
        <v>30</v>
      </c>
      <c r="G34" s="150"/>
      <c r="H34" s="151"/>
      <c r="I34" s="149" t="s">
        <v>26</v>
      </c>
      <c r="J34" s="150"/>
      <c r="K34" s="151"/>
      <c r="L34" s="149" t="s">
        <v>29</v>
      </c>
      <c r="M34" s="150"/>
      <c r="N34" s="151"/>
      <c r="O34" s="149" t="s">
        <v>28</v>
      </c>
      <c r="P34" s="150"/>
      <c r="Q34" s="151"/>
      <c r="R34" s="149" t="s">
        <v>26</v>
      </c>
      <c r="S34" s="150"/>
      <c r="T34" s="151"/>
      <c r="U34" s="149" t="s">
        <v>28</v>
      </c>
      <c r="V34" s="150"/>
      <c r="W34" s="151"/>
      <c r="X34" s="170"/>
      <c r="Y34" s="171"/>
      <c r="Z34" s="172"/>
      <c r="AA34" s="152" t="s">
        <v>26</v>
      </c>
      <c r="AB34" s="153"/>
      <c r="AC34" s="154"/>
      <c r="AD34" s="127"/>
      <c r="AE34" s="127"/>
      <c r="AF34" s="127"/>
      <c r="AG34" s="127"/>
      <c r="AH34" s="127"/>
      <c r="AI34" s="127"/>
      <c r="AJ34" s="127"/>
      <c r="AK34" s="127"/>
      <c r="AL34" s="165"/>
      <c r="AM34" s="50"/>
      <c r="AN34" s="50"/>
      <c r="AP34" s="52"/>
      <c r="AQ34" s="52"/>
      <c r="AR34" s="52"/>
      <c r="AS34" s="132"/>
    </row>
    <row r="35" spans="1:45" ht="24" customHeight="1">
      <c r="A35" s="122"/>
      <c r="B35" s="163"/>
      <c r="C35" s="41">
        <v>3</v>
      </c>
      <c r="D35" s="42" t="s">
        <v>33</v>
      </c>
      <c r="E35" s="43">
        <v>0</v>
      </c>
      <c r="F35" s="41">
        <v>2</v>
      </c>
      <c r="G35" s="42" t="s">
        <v>31</v>
      </c>
      <c r="H35" s="43">
        <v>2</v>
      </c>
      <c r="I35" s="41">
        <v>3</v>
      </c>
      <c r="J35" s="42" t="s">
        <v>33</v>
      </c>
      <c r="K35" s="43">
        <v>2</v>
      </c>
      <c r="L35" s="41">
        <v>1</v>
      </c>
      <c r="M35" s="42" t="s">
        <v>32</v>
      </c>
      <c r="N35" s="43">
        <v>4</v>
      </c>
      <c r="O35" s="41">
        <v>1</v>
      </c>
      <c r="P35" s="42" t="s">
        <v>31</v>
      </c>
      <c r="Q35" s="43">
        <v>1</v>
      </c>
      <c r="R35" s="41">
        <v>0</v>
      </c>
      <c r="S35" s="42" t="s">
        <v>32</v>
      </c>
      <c r="T35" s="43">
        <v>3</v>
      </c>
      <c r="U35" s="41">
        <v>4</v>
      </c>
      <c r="V35" s="42" t="s">
        <v>33</v>
      </c>
      <c r="W35" s="43">
        <v>0</v>
      </c>
      <c r="X35" s="173"/>
      <c r="Y35" s="174"/>
      <c r="Z35" s="175"/>
      <c r="AA35" s="41">
        <v>1</v>
      </c>
      <c r="AB35" s="42" t="s">
        <v>31</v>
      </c>
      <c r="AC35" s="43">
        <v>1</v>
      </c>
      <c r="AD35" s="128"/>
      <c r="AE35" s="128"/>
      <c r="AF35" s="128"/>
      <c r="AG35" s="128"/>
      <c r="AH35" s="128"/>
      <c r="AI35" s="128"/>
      <c r="AJ35" s="128"/>
      <c r="AK35" s="128"/>
      <c r="AL35" s="166"/>
      <c r="AM35" s="51">
        <v>9</v>
      </c>
      <c r="AN35" s="51">
        <v>3</v>
      </c>
      <c r="AO35" s="51">
        <v>0</v>
      </c>
      <c r="AP35" s="53" t="s">
        <v>24</v>
      </c>
      <c r="AQ35" s="53"/>
      <c r="AR35" s="52"/>
      <c r="AS35" s="132"/>
    </row>
    <row r="36" spans="1:45" ht="20.100000000000001" customHeight="1">
      <c r="A36" s="120">
        <v>9</v>
      </c>
      <c r="B36" s="161" t="s">
        <v>25</v>
      </c>
      <c r="C36" s="143">
        <v>42476</v>
      </c>
      <c r="D36" s="144"/>
      <c r="E36" s="145"/>
      <c r="F36" s="143">
        <v>42497</v>
      </c>
      <c r="G36" s="144"/>
      <c r="H36" s="145"/>
      <c r="I36" s="143">
        <v>42511</v>
      </c>
      <c r="J36" s="144"/>
      <c r="K36" s="145"/>
      <c r="L36" s="143">
        <v>42511</v>
      </c>
      <c r="M36" s="144"/>
      <c r="N36" s="145"/>
      <c r="O36" s="143">
        <v>42511</v>
      </c>
      <c r="P36" s="144"/>
      <c r="Q36" s="145"/>
      <c r="R36" s="143">
        <v>42476</v>
      </c>
      <c r="S36" s="144"/>
      <c r="T36" s="145"/>
      <c r="U36" s="143">
        <v>42532</v>
      </c>
      <c r="V36" s="144"/>
      <c r="W36" s="145"/>
      <c r="X36" s="143">
        <v>42462</v>
      </c>
      <c r="Y36" s="144"/>
      <c r="Z36" s="145"/>
      <c r="AA36" s="167"/>
      <c r="AB36" s="168"/>
      <c r="AC36" s="169"/>
      <c r="AD36" s="126">
        <v>8</v>
      </c>
      <c r="AE36" s="126">
        <v>11</v>
      </c>
      <c r="AF36" s="126">
        <v>3</v>
      </c>
      <c r="AG36" s="126">
        <v>3</v>
      </c>
      <c r="AH36" s="126">
        <v>2</v>
      </c>
      <c r="AI36" s="126">
        <v>12</v>
      </c>
      <c r="AJ36" s="126">
        <v>12</v>
      </c>
      <c r="AK36" s="126">
        <v>0</v>
      </c>
      <c r="AL36" s="164">
        <v>6</v>
      </c>
      <c r="AM36" s="50"/>
      <c r="AN36" s="50"/>
      <c r="AP36" s="52"/>
      <c r="AQ36" s="52"/>
      <c r="AR36" s="52"/>
      <c r="AS36" s="132">
        <v>11</v>
      </c>
    </row>
    <row r="37" spans="1:45" ht="20.100000000000001" customHeight="1">
      <c r="A37" s="121"/>
      <c r="B37" s="162"/>
      <c r="C37" s="146">
        <v>0.35416666666666702</v>
      </c>
      <c r="D37" s="147"/>
      <c r="E37" s="148"/>
      <c r="F37" s="155">
        <v>0.5625</v>
      </c>
      <c r="G37" s="156"/>
      <c r="H37" s="157"/>
      <c r="I37" s="155">
        <v>0.41666666666666702</v>
      </c>
      <c r="J37" s="156"/>
      <c r="K37" s="157"/>
      <c r="L37" s="155">
        <v>0.40277777777777801</v>
      </c>
      <c r="M37" s="156"/>
      <c r="N37" s="157"/>
      <c r="O37" s="155">
        <v>0.5625</v>
      </c>
      <c r="P37" s="156"/>
      <c r="Q37" s="157"/>
      <c r="R37" s="155">
        <v>0.375</v>
      </c>
      <c r="S37" s="156"/>
      <c r="T37" s="157"/>
      <c r="U37" s="155">
        <v>0.63888888888888895</v>
      </c>
      <c r="V37" s="156"/>
      <c r="W37" s="157"/>
      <c r="X37" s="155">
        <v>0.375</v>
      </c>
      <c r="Y37" s="156"/>
      <c r="Z37" s="157"/>
      <c r="AA37" s="170"/>
      <c r="AB37" s="171"/>
      <c r="AC37" s="172"/>
      <c r="AD37" s="127"/>
      <c r="AE37" s="127"/>
      <c r="AF37" s="127"/>
      <c r="AG37" s="127"/>
      <c r="AH37" s="127"/>
      <c r="AI37" s="127"/>
      <c r="AJ37" s="127"/>
      <c r="AK37" s="127"/>
      <c r="AL37" s="165"/>
      <c r="AM37" s="50"/>
      <c r="AN37" s="50"/>
      <c r="AP37" s="52"/>
      <c r="AQ37" s="52"/>
      <c r="AR37" s="52"/>
      <c r="AS37" s="132"/>
    </row>
    <row r="38" spans="1:45" ht="20.100000000000001" customHeight="1">
      <c r="A38" s="121"/>
      <c r="B38" s="162"/>
      <c r="C38" s="149" t="s">
        <v>28</v>
      </c>
      <c r="D38" s="150"/>
      <c r="E38" s="151"/>
      <c r="F38" s="158" t="s">
        <v>26</v>
      </c>
      <c r="G38" s="159"/>
      <c r="H38" s="160"/>
      <c r="I38" s="158" t="s">
        <v>28</v>
      </c>
      <c r="J38" s="159"/>
      <c r="K38" s="160"/>
      <c r="L38" s="158" t="s">
        <v>26</v>
      </c>
      <c r="M38" s="159"/>
      <c r="N38" s="160"/>
      <c r="O38" s="158" t="s">
        <v>29</v>
      </c>
      <c r="P38" s="159"/>
      <c r="Q38" s="160"/>
      <c r="R38" s="158" t="s">
        <v>28</v>
      </c>
      <c r="S38" s="159"/>
      <c r="T38" s="160"/>
      <c r="U38" s="158" t="s">
        <v>30</v>
      </c>
      <c r="V38" s="159"/>
      <c r="W38" s="160"/>
      <c r="X38" s="158" t="s">
        <v>26</v>
      </c>
      <c r="Y38" s="159"/>
      <c r="Z38" s="160"/>
      <c r="AA38" s="170"/>
      <c r="AB38" s="171"/>
      <c r="AC38" s="172"/>
      <c r="AD38" s="127"/>
      <c r="AE38" s="127"/>
      <c r="AF38" s="127"/>
      <c r="AG38" s="127"/>
      <c r="AH38" s="127"/>
      <c r="AI38" s="127"/>
      <c r="AJ38" s="127"/>
      <c r="AK38" s="127"/>
      <c r="AL38" s="165"/>
      <c r="AM38" s="50"/>
      <c r="AN38" s="50"/>
      <c r="AP38" s="52"/>
      <c r="AQ38" s="52"/>
      <c r="AR38" s="52"/>
      <c r="AS38" s="132"/>
    </row>
    <row r="39" spans="1:45" ht="24" customHeight="1">
      <c r="A39" s="122"/>
      <c r="B39" s="163"/>
      <c r="C39" s="41">
        <v>1</v>
      </c>
      <c r="D39" s="42" t="s">
        <v>32</v>
      </c>
      <c r="E39" s="43">
        <v>2</v>
      </c>
      <c r="F39" s="41">
        <v>1</v>
      </c>
      <c r="G39" s="42" t="s">
        <v>33</v>
      </c>
      <c r="H39" s="43">
        <v>0</v>
      </c>
      <c r="I39" s="41">
        <v>3</v>
      </c>
      <c r="J39" s="42" t="s">
        <v>31</v>
      </c>
      <c r="K39" s="43">
        <v>3</v>
      </c>
      <c r="L39" s="41">
        <v>3</v>
      </c>
      <c r="M39" s="42" t="s">
        <v>33</v>
      </c>
      <c r="N39" s="43">
        <v>2</v>
      </c>
      <c r="O39" s="41">
        <v>1</v>
      </c>
      <c r="P39" s="42" t="s">
        <v>32</v>
      </c>
      <c r="Q39" s="43">
        <v>2</v>
      </c>
      <c r="R39" s="41">
        <v>0</v>
      </c>
      <c r="S39" s="42" t="s">
        <v>32</v>
      </c>
      <c r="T39" s="43">
        <v>1</v>
      </c>
      <c r="U39" s="41">
        <v>2</v>
      </c>
      <c r="V39" s="42" t="s">
        <v>33</v>
      </c>
      <c r="W39" s="43">
        <v>1</v>
      </c>
      <c r="X39" s="41">
        <v>1</v>
      </c>
      <c r="Y39" s="42" t="s">
        <v>31</v>
      </c>
      <c r="Z39" s="43">
        <v>1</v>
      </c>
      <c r="AA39" s="173"/>
      <c r="AB39" s="174"/>
      <c r="AC39" s="175"/>
      <c r="AD39" s="128"/>
      <c r="AE39" s="128"/>
      <c r="AF39" s="128"/>
      <c r="AG39" s="128"/>
      <c r="AH39" s="128"/>
      <c r="AI39" s="128"/>
      <c r="AJ39" s="128"/>
      <c r="AK39" s="128"/>
      <c r="AL39" s="166"/>
      <c r="AM39" s="51">
        <v>9</v>
      </c>
      <c r="AN39" s="51">
        <v>2</v>
      </c>
      <c r="AO39" s="51">
        <v>0</v>
      </c>
      <c r="AP39" s="53" t="s">
        <v>25</v>
      </c>
      <c r="AQ39" s="53"/>
      <c r="AR39" s="52"/>
      <c r="AS39" s="132"/>
    </row>
    <row r="40" spans="1:45" ht="14.25">
      <c r="A40" s="37"/>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45">
      <c r="AD41" s="34">
        <v>72</v>
      </c>
      <c r="AF41" s="46">
        <v>100</v>
      </c>
      <c r="AG41" s="34" t="s">
        <v>15</v>
      </c>
    </row>
    <row r="42" spans="1:45">
      <c r="AD42" s="34">
        <v>0</v>
      </c>
      <c r="AE42" s="46" t="s">
        <v>16</v>
      </c>
    </row>
  </sheetData>
  <mergeCells count="349">
    <mergeCell ref="AS4:AS7"/>
    <mergeCell ref="AS8:AS11"/>
    <mergeCell ref="AS12:AS15"/>
    <mergeCell ref="AS16:AS19"/>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4:AG7"/>
    <mergeCell ref="AG8:AG11"/>
    <mergeCell ref="AG12:AG15"/>
    <mergeCell ref="AG16:AG1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E4:AE7"/>
    <mergeCell ref="AE8:AE11"/>
    <mergeCell ref="AE12:AE15"/>
    <mergeCell ref="AE16:AE19"/>
    <mergeCell ref="AE20:AE23"/>
    <mergeCell ref="AE24:AE27"/>
    <mergeCell ref="AE28:AE31"/>
    <mergeCell ref="AE32:AE35"/>
    <mergeCell ref="AE36:AE39"/>
    <mergeCell ref="B32:B35"/>
    <mergeCell ref="B36:B39"/>
    <mergeCell ref="AD4:AD7"/>
    <mergeCell ref="AD8:AD11"/>
    <mergeCell ref="AD12:AD15"/>
    <mergeCell ref="AD16:AD19"/>
    <mergeCell ref="AD20:AD23"/>
    <mergeCell ref="AD24:AD27"/>
    <mergeCell ref="AD28:AD31"/>
    <mergeCell ref="AD32:AD35"/>
    <mergeCell ref="AD36:AD39"/>
    <mergeCell ref="AA36:AC39"/>
    <mergeCell ref="X32:Z35"/>
    <mergeCell ref="U28:W31"/>
    <mergeCell ref="R24:T27"/>
    <mergeCell ref="O20:Q23"/>
    <mergeCell ref="L16:N19"/>
    <mergeCell ref="I12:K15"/>
    <mergeCell ref="F8:H11"/>
    <mergeCell ref="C4:E7"/>
    <mergeCell ref="C38:E38"/>
    <mergeCell ref="F38:H38"/>
    <mergeCell ref="I38:K38"/>
    <mergeCell ref="L38:N38"/>
    <mergeCell ref="O38:Q38"/>
    <mergeCell ref="R38:T38"/>
    <mergeCell ref="U38:W38"/>
    <mergeCell ref="X38:Z38"/>
    <mergeCell ref="A4:A7"/>
    <mergeCell ref="A8:A11"/>
    <mergeCell ref="A12:A15"/>
    <mergeCell ref="A16:A19"/>
    <mergeCell ref="A20:A23"/>
    <mergeCell ref="A24:A27"/>
    <mergeCell ref="A28:A31"/>
    <mergeCell ref="A32:A35"/>
    <mergeCell ref="A36:A39"/>
    <mergeCell ref="B4:B7"/>
    <mergeCell ref="B8:B11"/>
    <mergeCell ref="B12:B15"/>
    <mergeCell ref="B16:B19"/>
    <mergeCell ref="B20:B23"/>
    <mergeCell ref="B24:B27"/>
    <mergeCell ref="B28:B31"/>
    <mergeCell ref="C36:E36"/>
    <mergeCell ref="F36:H36"/>
    <mergeCell ref="I36:K36"/>
    <mergeCell ref="L36:N36"/>
    <mergeCell ref="O36:Q36"/>
    <mergeCell ref="R36:T36"/>
    <mergeCell ref="U36:W36"/>
    <mergeCell ref="X36:Z36"/>
    <mergeCell ref="C37:E37"/>
    <mergeCell ref="F37:H37"/>
    <mergeCell ref="I37:K37"/>
    <mergeCell ref="L37:N37"/>
    <mergeCell ref="O37:Q37"/>
    <mergeCell ref="R37:T37"/>
    <mergeCell ref="U37:W37"/>
    <mergeCell ref="X37:Z37"/>
    <mergeCell ref="C33:E33"/>
    <mergeCell ref="F33:H33"/>
    <mergeCell ref="I33:K33"/>
    <mergeCell ref="L33:N33"/>
    <mergeCell ref="O33:Q33"/>
    <mergeCell ref="R33:T33"/>
    <mergeCell ref="U33:W33"/>
    <mergeCell ref="AA33:AC33"/>
    <mergeCell ref="C34:E34"/>
    <mergeCell ref="F34:H34"/>
    <mergeCell ref="I34:K34"/>
    <mergeCell ref="L34:N34"/>
    <mergeCell ref="O34:Q34"/>
    <mergeCell ref="R34:T34"/>
    <mergeCell ref="U34:W34"/>
    <mergeCell ref="AA34:AC34"/>
    <mergeCell ref="C30:E30"/>
    <mergeCell ref="F30:H30"/>
    <mergeCell ref="I30:K30"/>
    <mergeCell ref="L30:N30"/>
    <mergeCell ref="O30:Q30"/>
    <mergeCell ref="R30:T30"/>
    <mergeCell ref="X30:Z30"/>
    <mergeCell ref="AA30:AC30"/>
    <mergeCell ref="C32:E32"/>
    <mergeCell ref="F32:H32"/>
    <mergeCell ref="I32:K32"/>
    <mergeCell ref="L32:N32"/>
    <mergeCell ref="O32:Q32"/>
    <mergeCell ref="R32:T32"/>
    <mergeCell ref="U32:W32"/>
    <mergeCell ref="AA32:AC32"/>
    <mergeCell ref="C28:E28"/>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C25:E25"/>
    <mergeCell ref="F25:H25"/>
    <mergeCell ref="I25:K25"/>
    <mergeCell ref="L25:N25"/>
    <mergeCell ref="O25:Q25"/>
    <mergeCell ref="U25:W25"/>
    <mergeCell ref="X25:Z25"/>
    <mergeCell ref="AA25:AC25"/>
    <mergeCell ref="C26:E26"/>
    <mergeCell ref="F26:H26"/>
    <mergeCell ref="I26:K26"/>
    <mergeCell ref="L26:N26"/>
    <mergeCell ref="O26:Q26"/>
    <mergeCell ref="U26:W26"/>
    <mergeCell ref="X26:Z26"/>
    <mergeCell ref="AA26:AC26"/>
    <mergeCell ref="C22:E22"/>
    <mergeCell ref="F22:H22"/>
    <mergeCell ref="I22:K22"/>
    <mergeCell ref="L22:N22"/>
    <mergeCell ref="R22:T22"/>
    <mergeCell ref="U22:W22"/>
    <mergeCell ref="X22:Z22"/>
    <mergeCell ref="AA22:AC22"/>
    <mergeCell ref="C24:E24"/>
    <mergeCell ref="F24:H24"/>
    <mergeCell ref="I24:K24"/>
    <mergeCell ref="L24:N24"/>
    <mergeCell ref="O24:Q24"/>
    <mergeCell ref="U24:W24"/>
    <mergeCell ref="X24:Z24"/>
    <mergeCell ref="AA24:AC24"/>
    <mergeCell ref="C20:E20"/>
    <mergeCell ref="F20:H20"/>
    <mergeCell ref="I20:K20"/>
    <mergeCell ref="L20:N20"/>
    <mergeCell ref="R20:T20"/>
    <mergeCell ref="U20:W20"/>
    <mergeCell ref="X20:Z20"/>
    <mergeCell ref="AA20:AC20"/>
    <mergeCell ref="C21:E21"/>
    <mergeCell ref="F21:H21"/>
    <mergeCell ref="I21:K21"/>
    <mergeCell ref="L21:N21"/>
    <mergeCell ref="R21:T21"/>
    <mergeCell ref="U21:W21"/>
    <mergeCell ref="X21:Z21"/>
    <mergeCell ref="AA21:AC21"/>
    <mergeCell ref="C17:E17"/>
    <mergeCell ref="F17:H17"/>
    <mergeCell ref="I17:K17"/>
    <mergeCell ref="O17:Q17"/>
    <mergeCell ref="R17:T17"/>
    <mergeCell ref="U17:W17"/>
    <mergeCell ref="X17:Z17"/>
    <mergeCell ref="AA17:AC17"/>
    <mergeCell ref="C18:E18"/>
    <mergeCell ref="F18:H18"/>
    <mergeCell ref="I18:K18"/>
    <mergeCell ref="O18:Q18"/>
    <mergeCell ref="R18:T18"/>
    <mergeCell ref="U18:W18"/>
    <mergeCell ref="X18:Z18"/>
    <mergeCell ref="AA18:AC18"/>
    <mergeCell ref="C14:E14"/>
    <mergeCell ref="F14:H14"/>
    <mergeCell ref="L14:N14"/>
    <mergeCell ref="O14:Q14"/>
    <mergeCell ref="R14:T14"/>
    <mergeCell ref="U14:W14"/>
    <mergeCell ref="X14:Z14"/>
    <mergeCell ref="AA14:AC14"/>
    <mergeCell ref="C16:E16"/>
    <mergeCell ref="F16:H16"/>
    <mergeCell ref="I16:K16"/>
    <mergeCell ref="O16:Q16"/>
    <mergeCell ref="R16:T16"/>
    <mergeCell ref="U16:W16"/>
    <mergeCell ref="X16:Z16"/>
    <mergeCell ref="AA16:AC16"/>
    <mergeCell ref="C12:E12"/>
    <mergeCell ref="F12:H12"/>
    <mergeCell ref="L12:N12"/>
    <mergeCell ref="O12:Q12"/>
    <mergeCell ref="R12:T12"/>
    <mergeCell ref="U12:W12"/>
    <mergeCell ref="X12:Z12"/>
    <mergeCell ref="AA12:AC12"/>
    <mergeCell ref="C13:E13"/>
    <mergeCell ref="F13:H13"/>
    <mergeCell ref="L13:N13"/>
    <mergeCell ref="O13:Q13"/>
    <mergeCell ref="R13:T13"/>
    <mergeCell ref="U13:W13"/>
    <mergeCell ref="X13:Z13"/>
    <mergeCell ref="AA13:AC13"/>
    <mergeCell ref="C9:E9"/>
    <mergeCell ref="I9:K9"/>
    <mergeCell ref="L9:N9"/>
    <mergeCell ref="O9:Q9"/>
    <mergeCell ref="R9:T9"/>
    <mergeCell ref="U9:W9"/>
    <mergeCell ref="X9:Z9"/>
    <mergeCell ref="AA9:AC9"/>
    <mergeCell ref="C10:E10"/>
    <mergeCell ref="I10:K10"/>
    <mergeCell ref="L10:N10"/>
    <mergeCell ref="O10:Q10"/>
    <mergeCell ref="R10:T10"/>
    <mergeCell ref="U10:W10"/>
    <mergeCell ref="X10:Z10"/>
    <mergeCell ref="AA10:AC10"/>
    <mergeCell ref="F6:H6"/>
    <mergeCell ref="I6:K6"/>
    <mergeCell ref="L6:N6"/>
    <mergeCell ref="O6:Q6"/>
    <mergeCell ref="R6:T6"/>
    <mergeCell ref="U6:W6"/>
    <mergeCell ref="X6:Z6"/>
    <mergeCell ref="AA6:AC6"/>
    <mergeCell ref="C8:E8"/>
    <mergeCell ref="I8:K8"/>
    <mergeCell ref="L8:N8"/>
    <mergeCell ref="O8:Q8"/>
    <mergeCell ref="R8:T8"/>
    <mergeCell ref="U8:W8"/>
    <mergeCell ref="X8:Z8"/>
    <mergeCell ref="AA8:AC8"/>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D1:F1"/>
    <mergeCell ref="G1:S1"/>
    <mergeCell ref="T1:U1"/>
    <mergeCell ref="V1:Z1"/>
    <mergeCell ref="AA1:AB1"/>
    <mergeCell ref="AD1:AE1"/>
    <mergeCell ref="AH1:AJ1"/>
    <mergeCell ref="C3:E3"/>
    <mergeCell ref="F3:H3"/>
    <mergeCell ref="I3:K3"/>
    <mergeCell ref="L3:N3"/>
    <mergeCell ref="O3:Q3"/>
    <mergeCell ref="R3:T3"/>
    <mergeCell ref="U3:W3"/>
    <mergeCell ref="X3:Z3"/>
    <mergeCell ref="AA3:AC3"/>
  </mergeCells>
  <phoneticPr fontId="31"/>
  <conditionalFormatting sqref="C4 C3:AC3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79" priority="10" stopIfTrue="1" operator="equal">
      <formula>0</formula>
    </cfRule>
  </conditionalFormatting>
  <conditionalFormatting sqref="AA5 X5 U5 R5 O5 L5 I5 F5">
    <cfRule type="cellIs" dxfId="78" priority="9" stopIfTrue="1" operator="equal">
      <formula>0</formula>
    </cfRule>
  </conditionalFormatting>
  <conditionalFormatting sqref="C9 AA9 X9 U9 R9 O9 L9 I9">
    <cfRule type="cellIs" dxfId="77" priority="8" stopIfTrue="1" operator="equal">
      <formula>0</formula>
    </cfRule>
  </conditionalFormatting>
  <conditionalFormatting sqref="C13 AA13 X13 U13 R13 O13 L13 F13">
    <cfRule type="cellIs" dxfId="76" priority="7" stopIfTrue="1" operator="equal">
      <formula>0</formula>
    </cfRule>
  </conditionalFormatting>
  <conditionalFormatting sqref="C17 F17 AA17 X17 U17 R17 O17 I17">
    <cfRule type="cellIs" dxfId="75" priority="6" stopIfTrue="1" operator="equal">
      <formula>0</formula>
    </cfRule>
  </conditionalFormatting>
  <conditionalFormatting sqref="C21 AA21 X21 U21 R21 L21 I21 F21">
    <cfRule type="cellIs" dxfId="74" priority="5" stopIfTrue="1" operator="equal">
      <formula>0</formula>
    </cfRule>
  </conditionalFormatting>
  <conditionalFormatting sqref="AA25 F25 I25 L25 O25 C25 X25 U25">
    <cfRule type="cellIs" dxfId="73" priority="4" stopIfTrue="1" operator="equal">
      <formula>0</formula>
    </cfRule>
  </conditionalFormatting>
  <conditionalFormatting sqref="F29 I29 L29 O29 R29 C29 AA29 X29">
    <cfRule type="cellIs" dxfId="72" priority="3" stopIfTrue="1" operator="equal">
      <formula>0</formula>
    </cfRule>
  </conditionalFormatting>
  <conditionalFormatting sqref="F33 I33 L33 O33 R33 U33 C33 AA33">
    <cfRule type="cellIs" dxfId="71" priority="2" stopIfTrue="1" operator="equal">
      <formula>0</formula>
    </cfRule>
  </conditionalFormatting>
  <conditionalFormatting sqref="F37 I37 L37 O37 R37 U37 X37 C37">
    <cfRule type="cellIs" dxfId="70"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6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zoomScale="55" zoomScaleNormal="55" workbookViewId="0">
      <selection activeCell="L24" sqref="L24"/>
    </sheetView>
  </sheetViews>
  <sheetFormatPr defaultColWidth="9" defaultRowHeight="13.5"/>
  <cols>
    <col min="1" max="3" width="7.625" style="56" customWidth="1"/>
    <col min="4" max="21" width="10.625" style="56" customWidth="1"/>
    <col min="22" max="23" width="10.625" style="57" customWidth="1"/>
    <col min="24" max="29" width="20.625" style="54" customWidth="1"/>
    <col min="30" max="16384" width="9" style="58"/>
  </cols>
  <sheetData>
    <row r="1" spans="1:29" ht="38.25" customHeight="1">
      <c r="A1" s="176" t="s">
        <v>35</v>
      </c>
      <c r="B1" s="176"/>
      <c r="C1" s="176"/>
      <c r="D1" s="176"/>
      <c r="E1" s="177" t="s">
        <v>36</v>
      </c>
      <c r="F1" s="177"/>
      <c r="G1" s="177"/>
      <c r="H1" s="177"/>
      <c r="I1" s="177"/>
      <c r="J1" s="177"/>
      <c r="K1" s="178"/>
      <c r="L1" s="65" t="s">
        <v>37</v>
      </c>
      <c r="M1" s="179" t="s">
        <v>4</v>
      </c>
      <c r="N1" s="179"/>
    </row>
    <row r="2" spans="1:29" s="54" customFormat="1" ht="30" customHeight="1">
      <c r="A2" s="180" t="s">
        <v>38</v>
      </c>
      <c r="B2" s="180"/>
      <c r="C2" s="180"/>
      <c r="D2" s="181" t="s">
        <v>39</v>
      </c>
      <c r="E2" s="181"/>
      <c r="F2" s="181" t="s">
        <v>39</v>
      </c>
      <c r="G2" s="181"/>
      <c r="H2" s="181" t="s">
        <v>39</v>
      </c>
      <c r="I2" s="181"/>
      <c r="J2" s="181" t="s">
        <v>39</v>
      </c>
      <c r="K2" s="181"/>
      <c r="L2" s="181" t="s">
        <v>39</v>
      </c>
      <c r="M2" s="181"/>
      <c r="N2" s="181" t="s">
        <v>39</v>
      </c>
      <c r="O2" s="181"/>
      <c r="P2" s="181" t="s">
        <v>39</v>
      </c>
      <c r="Q2" s="181"/>
      <c r="R2" s="181" t="s">
        <v>39</v>
      </c>
      <c r="S2" s="181"/>
      <c r="T2" s="181" t="s">
        <v>39</v>
      </c>
      <c r="U2" s="181"/>
      <c r="V2" s="181" t="s">
        <v>39</v>
      </c>
      <c r="W2" s="181"/>
      <c r="X2" s="193" t="s">
        <v>40</v>
      </c>
      <c r="Y2" s="193"/>
      <c r="Z2" s="193"/>
      <c r="AA2" s="193" t="s">
        <v>41</v>
      </c>
      <c r="AB2" s="193"/>
      <c r="AC2" s="193"/>
    </row>
    <row r="3" spans="1:29" s="54" customFormat="1" ht="30" customHeight="1">
      <c r="A3" s="180" t="s">
        <v>42</v>
      </c>
      <c r="B3" s="180"/>
      <c r="C3" s="180"/>
      <c r="D3" s="181"/>
      <c r="E3" s="181"/>
      <c r="F3" s="181"/>
      <c r="G3" s="181"/>
      <c r="H3" s="181"/>
      <c r="I3" s="181"/>
      <c r="J3" s="181"/>
      <c r="K3" s="181"/>
      <c r="L3" s="181"/>
      <c r="M3" s="181"/>
      <c r="N3" s="181"/>
      <c r="O3" s="181"/>
      <c r="P3" s="181"/>
      <c r="Q3" s="181"/>
      <c r="R3" s="181"/>
      <c r="S3" s="181"/>
      <c r="T3" s="181"/>
      <c r="U3" s="181"/>
      <c r="V3" s="182"/>
      <c r="W3" s="182"/>
      <c r="X3" s="193"/>
      <c r="Y3" s="193"/>
      <c r="Z3" s="193"/>
      <c r="AA3" s="193"/>
      <c r="AB3" s="193"/>
      <c r="AC3" s="193"/>
    </row>
    <row r="4" spans="1:29" s="54" customFormat="1" ht="30" customHeight="1">
      <c r="A4" s="180" t="s">
        <v>43</v>
      </c>
      <c r="B4" s="180"/>
      <c r="C4" s="180"/>
      <c r="D4" s="181"/>
      <c r="E4" s="181"/>
      <c r="F4" s="181"/>
      <c r="G4" s="181"/>
      <c r="H4" s="181"/>
      <c r="I4" s="181"/>
      <c r="J4" s="181"/>
      <c r="K4" s="181"/>
      <c r="L4" s="181"/>
      <c r="M4" s="181"/>
      <c r="N4" s="181"/>
      <c r="O4" s="181"/>
      <c r="P4" s="181"/>
      <c r="Q4" s="181"/>
      <c r="R4" s="181"/>
      <c r="S4" s="181"/>
      <c r="T4" s="181"/>
      <c r="U4" s="181"/>
      <c r="V4" s="182"/>
      <c r="W4" s="182"/>
      <c r="X4" s="193"/>
      <c r="Y4" s="193"/>
      <c r="Z4" s="193"/>
      <c r="AA4" s="193"/>
      <c r="AB4" s="193"/>
      <c r="AC4" s="193"/>
    </row>
    <row r="5" spans="1:29" s="55" customFormat="1" ht="24.95" customHeight="1">
      <c r="A5" s="60" t="s">
        <v>44</v>
      </c>
      <c r="B5" s="60" t="s">
        <v>45</v>
      </c>
      <c r="C5" s="60" t="s">
        <v>46</v>
      </c>
      <c r="D5" s="61" t="s">
        <v>47</v>
      </c>
      <c r="E5" s="61" t="s">
        <v>48</v>
      </c>
      <c r="F5" s="60" t="s">
        <v>47</v>
      </c>
      <c r="G5" s="60" t="s">
        <v>48</v>
      </c>
      <c r="H5" s="61" t="s">
        <v>47</v>
      </c>
      <c r="I5" s="61" t="s">
        <v>48</v>
      </c>
      <c r="J5" s="60" t="s">
        <v>47</v>
      </c>
      <c r="K5" s="60" t="s">
        <v>48</v>
      </c>
      <c r="L5" s="61" t="s">
        <v>47</v>
      </c>
      <c r="M5" s="61" t="s">
        <v>48</v>
      </c>
      <c r="N5" s="60" t="s">
        <v>47</v>
      </c>
      <c r="O5" s="60" t="s">
        <v>48</v>
      </c>
      <c r="P5" s="61" t="s">
        <v>47</v>
      </c>
      <c r="Q5" s="61" t="s">
        <v>48</v>
      </c>
      <c r="R5" s="60" t="s">
        <v>47</v>
      </c>
      <c r="S5" s="60" t="s">
        <v>48</v>
      </c>
      <c r="T5" s="61" t="s">
        <v>47</v>
      </c>
      <c r="U5" s="61" t="s">
        <v>48</v>
      </c>
      <c r="V5" s="67" t="s">
        <v>47</v>
      </c>
      <c r="W5" s="67" t="s">
        <v>48</v>
      </c>
      <c r="X5" s="68" t="s">
        <v>49</v>
      </c>
      <c r="Y5" s="68" t="s">
        <v>50</v>
      </c>
      <c r="Z5" s="68" t="s">
        <v>51</v>
      </c>
      <c r="AA5" s="68" t="s">
        <v>49</v>
      </c>
      <c r="AB5" s="68" t="s">
        <v>50</v>
      </c>
      <c r="AC5" s="68" t="s">
        <v>51</v>
      </c>
    </row>
    <row r="6" spans="1:29" ht="48" customHeight="1">
      <c r="A6" s="183" t="s">
        <v>52</v>
      </c>
      <c r="B6" s="184"/>
      <c r="C6" s="185"/>
      <c r="D6" s="186" t="s">
        <v>53</v>
      </c>
      <c r="E6" s="187"/>
      <c r="F6" s="62" t="s">
        <v>54</v>
      </c>
      <c r="G6" s="62" t="s">
        <v>55</v>
      </c>
      <c r="H6" s="188" t="s">
        <v>56</v>
      </c>
      <c r="I6" s="189"/>
      <c r="J6" s="62" t="s">
        <v>33</v>
      </c>
      <c r="K6" s="62" t="s">
        <v>33</v>
      </c>
      <c r="L6" s="62" t="s">
        <v>57</v>
      </c>
      <c r="M6" s="62" t="s">
        <v>57</v>
      </c>
      <c r="N6" s="188" t="s">
        <v>58</v>
      </c>
      <c r="O6" s="189"/>
      <c r="P6" s="190" t="s">
        <v>59</v>
      </c>
      <c r="Q6" s="191"/>
      <c r="R6" s="191"/>
      <c r="S6" s="191"/>
      <c r="T6" s="191"/>
      <c r="U6" s="191"/>
      <c r="V6" s="191"/>
      <c r="W6" s="192"/>
      <c r="X6" s="69"/>
      <c r="Y6" s="69"/>
      <c r="Z6" s="69"/>
      <c r="AA6" s="69"/>
      <c r="AB6" s="69"/>
      <c r="AC6" s="69"/>
    </row>
    <row r="7" spans="1:29" ht="24.95" customHeight="1">
      <c r="A7" s="63">
        <v>4</v>
      </c>
      <c r="B7" s="63">
        <v>1</v>
      </c>
      <c r="C7" s="63" t="s">
        <v>45</v>
      </c>
      <c r="D7" s="64"/>
      <c r="E7" s="64"/>
      <c r="F7" s="59"/>
      <c r="G7" s="59"/>
      <c r="H7" s="64"/>
      <c r="I7" s="64"/>
      <c r="J7" s="59"/>
      <c r="K7" s="59"/>
      <c r="L7" s="64"/>
      <c r="M7" s="64"/>
      <c r="N7" s="59"/>
      <c r="O7" s="59"/>
      <c r="P7" s="64"/>
      <c r="Q7" s="64"/>
      <c r="R7" s="59"/>
      <c r="S7" s="59"/>
      <c r="T7" s="64"/>
      <c r="U7" s="64"/>
      <c r="V7" s="66"/>
      <c r="W7" s="70"/>
      <c r="X7" s="71"/>
      <c r="Y7" s="71"/>
      <c r="Z7" s="71"/>
      <c r="AA7" s="71"/>
      <c r="AB7" s="71"/>
      <c r="AC7" s="71"/>
    </row>
    <row r="8" spans="1:29" ht="24.95" customHeight="1">
      <c r="A8" s="63"/>
      <c r="B8" s="63">
        <v>7</v>
      </c>
      <c r="C8" s="63" t="s">
        <v>60</v>
      </c>
      <c r="D8" s="64"/>
      <c r="E8" s="64"/>
      <c r="F8" s="59"/>
      <c r="G8" s="59"/>
      <c r="H8" s="64"/>
      <c r="I8" s="64"/>
      <c r="J8" s="59"/>
      <c r="K8" s="59"/>
      <c r="L8" s="64"/>
      <c r="M8" s="64"/>
      <c r="N8" s="59"/>
      <c r="O8" s="59"/>
      <c r="P8" s="64"/>
      <c r="Q8" s="64"/>
      <c r="R8" s="59"/>
      <c r="S8" s="59"/>
      <c r="T8" s="64"/>
      <c r="U8" s="64"/>
      <c r="V8" s="66"/>
      <c r="W8" s="70"/>
      <c r="X8" s="71"/>
      <c r="Y8" s="71"/>
      <c r="Z8" s="71"/>
      <c r="AA8" s="71"/>
      <c r="AB8" s="71"/>
      <c r="AC8" s="71"/>
    </row>
    <row r="9" spans="1:29" ht="24.95" customHeight="1">
      <c r="A9" s="63"/>
      <c r="B9" s="63">
        <v>8</v>
      </c>
      <c r="C9" s="63" t="s">
        <v>45</v>
      </c>
      <c r="D9" s="64"/>
      <c r="E9" s="64"/>
      <c r="F9" s="59"/>
      <c r="G9" s="59"/>
      <c r="H9" s="64"/>
      <c r="I9" s="64"/>
      <c r="J9" s="59"/>
      <c r="K9" s="59"/>
      <c r="L9" s="64"/>
      <c r="M9" s="64"/>
      <c r="N9" s="59"/>
      <c r="O9" s="59"/>
      <c r="P9" s="64"/>
      <c r="Q9" s="64"/>
      <c r="R9" s="59"/>
      <c r="S9" s="59"/>
      <c r="T9" s="64"/>
      <c r="U9" s="64"/>
      <c r="V9" s="66"/>
      <c r="W9" s="70"/>
      <c r="X9" s="71"/>
      <c r="Y9" s="71"/>
      <c r="Z9" s="71"/>
      <c r="AA9" s="71"/>
      <c r="AB9" s="71"/>
      <c r="AC9" s="71"/>
    </row>
    <row r="10" spans="1:29" ht="24.95" customHeight="1">
      <c r="A10" s="63"/>
      <c r="B10" s="63">
        <v>14</v>
      </c>
      <c r="C10" s="63" t="s">
        <v>60</v>
      </c>
      <c r="D10" s="64"/>
      <c r="E10" s="64"/>
      <c r="F10" s="59"/>
      <c r="G10" s="59"/>
      <c r="H10" s="64"/>
      <c r="I10" s="64"/>
      <c r="J10" s="59"/>
      <c r="K10" s="59"/>
      <c r="L10" s="64"/>
      <c r="M10" s="64"/>
      <c r="N10" s="59"/>
      <c r="O10" s="59"/>
      <c r="P10" s="64"/>
      <c r="Q10" s="64"/>
      <c r="R10" s="59"/>
      <c r="S10" s="59"/>
      <c r="T10" s="64"/>
      <c r="U10" s="64"/>
      <c r="V10" s="66"/>
      <c r="W10" s="70"/>
      <c r="X10" s="71"/>
      <c r="Y10" s="71"/>
      <c r="Z10" s="71"/>
      <c r="AA10" s="71"/>
      <c r="AB10" s="71"/>
      <c r="AC10" s="71"/>
    </row>
    <row r="11" spans="1:29" ht="24.95" customHeight="1">
      <c r="A11" s="63"/>
      <c r="B11" s="63">
        <v>15</v>
      </c>
      <c r="C11" s="63" t="s">
        <v>45</v>
      </c>
      <c r="D11" s="64"/>
      <c r="E11" s="64"/>
      <c r="F11" s="59"/>
      <c r="G11" s="59"/>
      <c r="H11" s="64"/>
      <c r="I11" s="64"/>
      <c r="J11" s="59"/>
      <c r="K11" s="59"/>
      <c r="L11" s="64"/>
      <c r="M11" s="64"/>
      <c r="N11" s="59"/>
      <c r="O11" s="59"/>
      <c r="P11" s="64"/>
      <c r="Q11" s="64"/>
      <c r="R11" s="59"/>
      <c r="S11" s="59"/>
      <c r="T11" s="64"/>
      <c r="U11" s="64"/>
      <c r="V11" s="66"/>
      <c r="W11" s="70"/>
      <c r="X11" s="71"/>
      <c r="Y11" s="71"/>
      <c r="Z11" s="71"/>
      <c r="AA11" s="71"/>
      <c r="AB11" s="71"/>
      <c r="AC11" s="71"/>
    </row>
    <row r="12" spans="1:29" ht="24.95" customHeight="1">
      <c r="A12" s="63"/>
      <c r="B12" s="63">
        <v>21</v>
      </c>
      <c r="C12" s="63" t="s">
        <v>60</v>
      </c>
      <c r="D12" s="64"/>
      <c r="E12" s="64"/>
      <c r="F12" s="59"/>
      <c r="G12" s="59"/>
      <c r="H12" s="64"/>
      <c r="I12" s="64"/>
      <c r="J12" s="59"/>
      <c r="K12" s="59"/>
      <c r="L12" s="64"/>
      <c r="M12" s="64"/>
      <c r="N12" s="59"/>
      <c r="O12" s="59"/>
      <c r="P12" s="64"/>
      <c r="Q12" s="64"/>
      <c r="R12" s="59"/>
      <c r="S12" s="59"/>
      <c r="T12" s="64"/>
      <c r="U12" s="64"/>
      <c r="V12" s="66"/>
      <c r="W12" s="70"/>
      <c r="X12" s="71"/>
      <c r="Y12" s="71"/>
      <c r="Z12" s="71"/>
      <c r="AA12" s="71"/>
      <c r="AB12" s="71"/>
      <c r="AC12" s="71"/>
    </row>
    <row r="13" spans="1:29" ht="24.95" customHeight="1">
      <c r="A13" s="63"/>
      <c r="B13" s="63">
        <v>22</v>
      </c>
      <c r="C13" s="63" t="s">
        <v>45</v>
      </c>
      <c r="D13" s="64"/>
      <c r="E13" s="64"/>
      <c r="F13" s="59"/>
      <c r="G13" s="59"/>
      <c r="H13" s="64"/>
      <c r="I13" s="64"/>
      <c r="J13" s="59"/>
      <c r="K13" s="59"/>
      <c r="L13" s="64"/>
      <c r="M13" s="64"/>
      <c r="N13" s="59"/>
      <c r="O13" s="59"/>
      <c r="P13" s="64"/>
      <c r="Q13" s="64"/>
      <c r="R13" s="59"/>
      <c r="S13" s="59"/>
      <c r="T13" s="64"/>
      <c r="U13" s="64"/>
      <c r="V13" s="66"/>
      <c r="W13" s="70"/>
      <c r="X13" s="71"/>
      <c r="Y13" s="71"/>
      <c r="Z13" s="71"/>
      <c r="AA13" s="71"/>
      <c r="AB13" s="71"/>
      <c r="AC13" s="71"/>
    </row>
    <row r="14" spans="1:29" ht="24.95" customHeight="1">
      <c r="A14" s="63"/>
      <c r="B14" s="63">
        <v>28</v>
      </c>
      <c r="C14" s="63" t="s">
        <v>60</v>
      </c>
      <c r="D14" s="64"/>
      <c r="E14" s="64"/>
      <c r="F14" s="59"/>
      <c r="G14" s="59"/>
      <c r="H14" s="64"/>
      <c r="I14" s="64"/>
      <c r="J14" s="59"/>
      <c r="K14" s="59"/>
      <c r="L14" s="64"/>
      <c r="M14" s="64"/>
      <c r="N14" s="59"/>
      <c r="O14" s="59"/>
      <c r="P14" s="64"/>
      <c r="Q14" s="64"/>
      <c r="R14" s="59"/>
      <c r="S14" s="59"/>
      <c r="T14" s="64"/>
      <c r="U14" s="64"/>
      <c r="V14" s="66"/>
      <c r="W14" s="70"/>
      <c r="X14" s="71"/>
      <c r="Y14" s="71"/>
      <c r="Z14" s="71"/>
      <c r="AA14" s="71"/>
      <c r="AB14" s="71"/>
      <c r="AC14" s="71"/>
    </row>
    <row r="15" spans="1:29" ht="24.95" customHeight="1">
      <c r="A15" s="63"/>
      <c r="B15" s="63">
        <v>29</v>
      </c>
      <c r="C15" s="63" t="s">
        <v>45</v>
      </c>
      <c r="D15" s="64"/>
      <c r="E15" s="64"/>
      <c r="F15" s="59"/>
      <c r="G15" s="59"/>
      <c r="H15" s="64"/>
      <c r="I15" s="64"/>
      <c r="J15" s="59"/>
      <c r="K15" s="59"/>
      <c r="L15" s="64"/>
      <c r="M15" s="64"/>
      <c r="N15" s="59"/>
      <c r="O15" s="59"/>
      <c r="P15" s="64"/>
      <c r="Q15" s="64"/>
      <c r="R15" s="59"/>
      <c r="S15" s="59"/>
      <c r="T15" s="64"/>
      <c r="U15" s="64"/>
      <c r="V15" s="66"/>
      <c r="W15" s="70"/>
      <c r="X15" s="71"/>
      <c r="Y15" s="71"/>
      <c r="Z15" s="71"/>
      <c r="AA15" s="71"/>
      <c r="AB15" s="71"/>
      <c r="AC15" s="71"/>
    </row>
    <row r="16" spans="1:29" ht="24.95" customHeight="1">
      <c r="A16" s="63"/>
      <c r="B16" s="63">
        <v>30</v>
      </c>
      <c r="C16" s="63" t="s">
        <v>44</v>
      </c>
      <c r="D16" s="64"/>
      <c r="E16" s="64"/>
      <c r="F16" s="59"/>
      <c r="G16" s="59"/>
      <c r="H16" s="64"/>
      <c r="I16" s="64"/>
      <c r="J16" s="59"/>
      <c r="K16" s="59"/>
      <c r="L16" s="64"/>
      <c r="M16" s="64"/>
      <c r="N16" s="59"/>
      <c r="O16" s="59"/>
      <c r="P16" s="64"/>
      <c r="Q16" s="64"/>
      <c r="R16" s="59"/>
      <c r="S16" s="59"/>
      <c r="T16" s="64"/>
      <c r="U16" s="64"/>
      <c r="V16" s="66"/>
      <c r="W16" s="70"/>
      <c r="X16" s="71"/>
      <c r="Y16" s="71"/>
      <c r="Z16" s="71"/>
      <c r="AA16" s="71"/>
      <c r="AB16" s="71"/>
      <c r="AC16" s="71"/>
    </row>
    <row r="17" spans="1:29" ht="24.95" customHeight="1">
      <c r="A17" s="63">
        <v>5</v>
      </c>
      <c r="B17" s="63">
        <v>3</v>
      </c>
      <c r="C17" s="63" t="s">
        <v>61</v>
      </c>
      <c r="D17" s="64"/>
      <c r="E17" s="64"/>
      <c r="F17" s="59"/>
      <c r="G17" s="59"/>
      <c r="H17" s="64"/>
      <c r="I17" s="64"/>
      <c r="J17" s="59"/>
      <c r="K17" s="59"/>
      <c r="L17" s="64"/>
      <c r="M17" s="64"/>
      <c r="N17" s="59"/>
      <c r="O17" s="59"/>
      <c r="P17" s="64"/>
      <c r="Q17" s="64"/>
      <c r="R17" s="59"/>
      <c r="S17" s="59"/>
      <c r="T17" s="64"/>
      <c r="U17" s="64"/>
      <c r="V17" s="66"/>
      <c r="W17" s="70"/>
      <c r="X17" s="71"/>
      <c r="Y17" s="71"/>
      <c r="Z17" s="71"/>
      <c r="AA17" s="71"/>
      <c r="AB17" s="71"/>
      <c r="AC17" s="71"/>
    </row>
    <row r="18" spans="1:29" ht="24.95" customHeight="1">
      <c r="A18" s="63"/>
      <c r="B18" s="63">
        <v>4</v>
      </c>
      <c r="C18" s="63" t="s">
        <v>62</v>
      </c>
      <c r="D18" s="64"/>
      <c r="E18" s="64"/>
      <c r="F18" s="59"/>
      <c r="G18" s="59"/>
      <c r="H18" s="64"/>
      <c r="I18" s="64"/>
      <c r="J18" s="59"/>
      <c r="K18" s="59"/>
      <c r="L18" s="64"/>
      <c r="M18" s="64"/>
      <c r="N18" s="59"/>
      <c r="O18" s="59"/>
      <c r="P18" s="64"/>
      <c r="Q18" s="64"/>
      <c r="R18" s="59"/>
      <c r="S18" s="59"/>
      <c r="T18" s="64"/>
      <c r="U18" s="64"/>
      <c r="V18" s="66"/>
      <c r="W18" s="70"/>
      <c r="X18" s="71"/>
      <c r="Y18" s="71"/>
      <c r="Z18" s="71"/>
      <c r="AA18" s="71"/>
      <c r="AB18" s="71"/>
      <c r="AC18" s="71"/>
    </row>
    <row r="19" spans="1:29" ht="24.95" customHeight="1">
      <c r="A19" s="63"/>
      <c r="B19" s="63">
        <v>5</v>
      </c>
      <c r="C19" s="63" t="s">
        <v>60</v>
      </c>
      <c r="D19" s="64"/>
      <c r="E19" s="64"/>
      <c r="F19" s="59"/>
      <c r="G19" s="59"/>
      <c r="H19" s="64"/>
      <c r="I19" s="64"/>
      <c r="J19" s="59"/>
      <c r="K19" s="59"/>
      <c r="L19" s="64"/>
      <c r="M19" s="64"/>
      <c r="N19" s="59"/>
      <c r="O19" s="59"/>
      <c r="P19" s="64"/>
      <c r="Q19" s="64"/>
      <c r="R19" s="59"/>
      <c r="S19" s="59"/>
      <c r="T19" s="64"/>
      <c r="U19" s="64"/>
      <c r="V19" s="66"/>
      <c r="W19" s="70"/>
      <c r="X19" s="71"/>
      <c r="Y19" s="71"/>
      <c r="Z19" s="71"/>
      <c r="AA19" s="71"/>
      <c r="AB19" s="71"/>
      <c r="AC19" s="71"/>
    </row>
    <row r="20" spans="1:29" ht="24.95" customHeight="1">
      <c r="A20" s="63"/>
      <c r="B20" s="63">
        <v>6</v>
      </c>
      <c r="C20" s="63" t="s">
        <v>45</v>
      </c>
      <c r="D20" s="64"/>
      <c r="E20" s="64"/>
      <c r="F20" s="59"/>
      <c r="G20" s="59"/>
      <c r="H20" s="64"/>
      <c r="I20" s="64"/>
      <c r="J20" s="59"/>
      <c r="K20" s="59"/>
      <c r="L20" s="64"/>
      <c r="M20" s="64"/>
      <c r="N20" s="59"/>
      <c r="O20" s="59"/>
      <c r="P20" s="64"/>
      <c r="Q20" s="64"/>
      <c r="R20" s="59"/>
      <c r="S20" s="59"/>
      <c r="T20" s="64"/>
      <c r="U20" s="64"/>
      <c r="V20" s="66"/>
      <c r="W20" s="70"/>
      <c r="X20" s="71"/>
      <c r="Y20" s="71"/>
      <c r="Z20" s="71"/>
      <c r="AA20" s="71"/>
      <c r="AB20" s="71"/>
      <c r="AC20" s="71"/>
    </row>
    <row r="21" spans="1:29" ht="24.95" customHeight="1">
      <c r="A21" s="63"/>
      <c r="B21" s="63">
        <v>12</v>
      </c>
      <c r="C21" s="63" t="s">
        <v>60</v>
      </c>
      <c r="D21" s="64"/>
      <c r="E21" s="64"/>
      <c r="F21" s="59"/>
      <c r="G21" s="59"/>
      <c r="H21" s="64"/>
      <c r="I21" s="64"/>
      <c r="J21" s="59"/>
      <c r="K21" s="59"/>
      <c r="L21" s="64"/>
      <c r="M21" s="64"/>
      <c r="N21" s="59"/>
      <c r="O21" s="59"/>
      <c r="P21" s="64"/>
      <c r="Q21" s="64"/>
      <c r="R21" s="59"/>
      <c r="S21" s="59"/>
      <c r="T21" s="64"/>
      <c r="U21" s="64"/>
      <c r="V21" s="66"/>
      <c r="W21" s="70"/>
      <c r="X21" s="71"/>
      <c r="Y21" s="71"/>
      <c r="Z21" s="71"/>
      <c r="AA21" s="71"/>
      <c r="AB21" s="71"/>
      <c r="AC21" s="71"/>
    </row>
    <row r="22" spans="1:29" ht="24.95" customHeight="1">
      <c r="A22" s="63"/>
      <c r="B22" s="63">
        <v>13</v>
      </c>
      <c r="C22" s="63" t="s">
        <v>45</v>
      </c>
      <c r="D22" s="64"/>
      <c r="E22" s="64"/>
      <c r="F22" s="59"/>
      <c r="G22" s="59"/>
      <c r="H22" s="64"/>
      <c r="I22" s="64"/>
      <c r="J22" s="59"/>
      <c r="K22" s="59"/>
      <c r="L22" s="64"/>
      <c r="M22" s="64"/>
      <c r="N22" s="59"/>
      <c r="O22" s="59"/>
      <c r="P22" s="64"/>
      <c r="Q22" s="64"/>
      <c r="R22" s="59"/>
      <c r="S22" s="59"/>
      <c r="T22" s="64"/>
      <c r="U22" s="64"/>
      <c r="V22" s="66"/>
      <c r="W22" s="70"/>
      <c r="X22" s="71"/>
      <c r="Y22" s="71"/>
      <c r="Z22" s="71"/>
      <c r="AA22" s="71"/>
      <c r="AB22" s="71"/>
      <c r="AC22" s="71"/>
    </row>
    <row r="23" spans="1:29" ht="24.95" customHeight="1">
      <c r="A23" s="63"/>
      <c r="B23" s="63">
        <v>19</v>
      </c>
      <c r="C23" s="63" t="s">
        <v>60</v>
      </c>
      <c r="D23" s="64"/>
      <c r="E23" s="64"/>
      <c r="F23" s="59"/>
      <c r="G23" s="59"/>
      <c r="H23" s="64"/>
      <c r="I23" s="64"/>
      <c r="J23" s="59"/>
      <c r="K23" s="59"/>
      <c r="L23" s="64"/>
      <c r="M23" s="64"/>
      <c r="N23" s="59"/>
      <c r="O23" s="59"/>
      <c r="P23" s="64"/>
      <c r="Q23" s="64"/>
      <c r="R23" s="59"/>
      <c r="S23" s="59"/>
      <c r="T23" s="64"/>
      <c r="U23" s="64"/>
      <c r="V23" s="66"/>
      <c r="W23" s="70"/>
      <c r="X23" s="71"/>
      <c r="Y23" s="71"/>
      <c r="Z23" s="71"/>
      <c r="AA23" s="71"/>
      <c r="AB23" s="71"/>
      <c r="AC23" s="71"/>
    </row>
    <row r="24" spans="1:29" ht="24.95" customHeight="1">
      <c r="A24" s="63"/>
      <c r="B24" s="63">
        <v>20</v>
      </c>
      <c r="C24" s="63" t="s">
        <v>45</v>
      </c>
      <c r="D24" s="64"/>
      <c r="E24" s="64"/>
      <c r="F24" s="59"/>
      <c r="G24" s="59"/>
      <c r="H24" s="64"/>
      <c r="I24" s="64"/>
      <c r="J24" s="59"/>
      <c r="K24" s="59"/>
      <c r="L24" s="64"/>
      <c r="M24" s="64"/>
      <c r="N24" s="59"/>
      <c r="O24" s="59"/>
      <c r="P24" s="64"/>
      <c r="Q24" s="64"/>
      <c r="R24" s="59"/>
      <c r="S24" s="59"/>
      <c r="T24" s="64"/>
      <c r="U24" s="64"/>
      <c r="V24" s="66"/>
      <c r="W24" s="70"/>
      <c r="X24" s="71"/>
      <c r="Y24" s="71"/>
      <c r="Z24" s="71"/>
      <c r="AA24" s="71"/>
      <c r="AB24" s="71"/>
      <c r="AC24" s="71"/>
    </row>
    <row r="25" spans="1:29" ht="24.95" customHeight="1">
      <c r="A25" s="63"/>
      <c r="B25" s="63">
        <v>26</v>
      </c>
      <c r="C25" s="63" t="s">
        <v>60</v>
      </c>
      <c r="D25" s="64"/>
      <c r="E25" s="64"/>
      <c r="F25" s="59"/>
      <c r="G25" s="59"/>
      <c r="H25" s="64"/>
      <c r="I25" s="64"/>
      <c r="J25" s="59"/>
      <c r="K25" s="59"/>
      <c r="L25" s="64"/>
      <c r="M25" s="64"/>
      <c r="N25" s="59"/>
      <c r="O25" s="59"/>
      <c r="P25" s="64"/>
      <c r="Q25" s="64"/>
      <c r="R25" s="59"/>
      <c r="S25" s="59"/>
      <c r="T25" s="64"/>
      <c r="U25" s="64"/>
      <c r="V25" s="66"/>
      <c r="W25" s="70"/>
      <c r="X25" s="71"/>
      <c r="Y25" s="71"/>
      <c r="Z25" s="71"/>
      <c r="AA25" s="71"/>
      <c r="AB25" s="71"/>
      <c r="AC25" s="71"/>
    </row>
    <row r="26" spans="1:29" ht="24.95" customHeight="1">
      <c r="A26" s="63"/>
      <c r="B26" s="63">
        <v>27</v>
      </c>
      <c r="C26" s="63" t="s">
        <v>45</v>
      </c>
      <c r="D26" s="64"/>
      <c r="E26" s="64"/>
      <c r="F26" s="59"/>
      <c r="G26" s="59"/>
      <c r="H26" s="64"/>
      <c r="I26" s="64"/>
      <c r="J26" s="59"/>
      <c r="K26" s="59"/>
      <c r="L26" s="64"/>
      <c r="M26" s="64"/>
      <c r="N26" s="59"/>
      <c r="O26" s="59"/>
      <c r="P26" s="64"/>
      <c r="Q26" s="64"/>
      <c r="R26" s="59"/>
      <c r="S26" s="59"/>
      <c r="T26" s="64"/>
      <c r="U26" s="64"/>
      <c r="V26" s="66"/>
      <c r="W26" s="70"/>
      <c r="X26" s="71"/>
      <c r="Y26" s="71"/>
      <c r="Z26" s="71"/>
      <c r="AA26" s="71"/>
      <c r="AB26" s="71"/>
      <c r="AC26" s="71"/>
    </row>
    <row r="27" spans="1:29" ht="24.95" customHeight="1">
      <c r="A27" s="63">
        <v>6</v>
      </c>
      <c r="B27" s="63">
        <v>2</v>
      </c>
      <c r="C27" s="63" t="s">
        <v>60</v>
      </c>
      <c r="D27" s="64"/>
      <c r="E27" s="64"/>
      <c r="F27" s="59"/>
      <c r="G27" s="59"/>
      <c r="H27" s="64"/>
      <c r="I27" s="64"/>
      <c r="J27" s="59"/>
      <c r="K27" s="59"/>
      <c r="L27" s="64"/>
      <c r="M27" s="64"/>
      <c r="N27" s="59"/>
      <c r="O27" s="59"/>
      <c r="P27" s="64"/>
      <c r="Q27" s="64"/>
      <c r="R27" s="59"/>
      <c r="S27" s="59"/>
      <c r="T27" s="64"/>
      <c r="U27" s="64"/>
      <c r="V27" s="66"/>
      <c r="W27" s="70"/>
      <c r="X27" s="71"/>
      <c r="Y27" s="71"/>
      <c r="Z27" s="71"/>
      <c r="AA27" s="71"/>
      <c r="AB27" s="71"/>
      <c r="AC27" s="71"/>
    </row>
    <row r="28" spans="1:29" ht="24.95" customHeight="1">
      <c r="A28" s="63"/>
      <c r="B28" s="63">
        <v>3</v>
      </c>
      <c r="C28" s="63" t="s">
        <v>45</v>
      </c>
      <c r="D28" s="64"/>
      <c r="E28" s="64"/>
      <c r="F28" s="59"/>
      <c r="G28" s="59"/>
      <c r="H28" s="64"/>
      <c r="I28" s="64"/>
      <c r="J28" s="59"/>
      <c r="K28" s="59"/>
      <c r="L28" s="64"/>
      <c r="M28" s="64"/>
      <c r="N28" s="59"/>
      <c r="O28" s="59"/>
      <c r="P28" s="64"/>
      <c r="Q28" s="64"/>
      <c r="R28" s="59"/>
      <c r="S28" s="59"/>
      <c r="T28" s="64"/>
      <c r="U28" s="64"/>
      <c r="V28" s="66"/>
      <c r="W28" s="70"/>
      <c r="X28" s="71"/>
      <c r="Y28" s="71"/>
      <c r="Z28" s="71"/>
      <c r="AA28" s="71"/>
      <c r="AB28" s="71"/>
      <c r="AC28" s="71"/>
    </row>
    <row r="29" spans="1:29" ht="24.95" customHeight="1">
      <c r="A29" s="63"/>
      <c r="B29" s="63">
        <v>9</v>
      </c>
      <c r="C29" s="63" t="s">
        <v>60</v>
      </c>
      <c r="D29" s="64"/>
      <c r="E29" s="64"/>
      <c r="F29" s="59"/>
      <c r="G29" s="59"/>
      <c r="H29" s="64"/>
      <c r="I29" s="64"/>
      <c r="J29" s="59"/>
      <c r="K29" s="59"/>
      <c r="L29" s="64"/>
      <c r="M29" s="64"/>
      <c r="N29" s="59"/>
      <c r="O29" s="59"/>
      <c r="P29" s="64"/>
      <c r="Q29" s="64"/>
      <c r="R29" s="59"/>
      <c r="S29" s="59"/>
      <c r="T29" s="64"/>
      <c r="U29" s="64"/>
      <c r="V29" s="66"/>
      <c r="W29" s="70"/>
      <c r="X29" s="71"/>
      <c r="Y29" s="71"/>
      <c r="Z29" s="71"/>
      <c r="AA29" s="71"/>
      <c r="AB29" s="71"/>
      <c r="AC29" s="71"/>
    </row>
    <row r="30" spans="1:29" ht="24.95" customHeight="1">
      <c r="A30" s="63"/>
      <c r="B30" s="63">
        <v>10</v>
      </c>
      <c r="C30" s="63" t="s">
        <v>45</v>
      </c>
      <c r="D30" s="64"/>
      <c r="E30" s="64"/>
      <c r="F30" s="59"/>
      <c r="G30" s="59"/>
      <c r="H30" s="64"/>
      <c r="I30" s="64"/>
      <c r="J30" s="59"/>
      <c r="K30" s="59"/>
      <c r="L30" s="64"/>
      <c r="M30" s="64"/>
      <c r="N30" s="59"/>
      <c r="O30" s="59"/>
      <c r="P30" s="64"/>
      <c r="Q30" s="64"/>
      <c r="R30" s="59"/>
      <c r="S30" s="59"/>
      <c r="T30" s="64"/>
      <c r="U30" s="64"/>
      <c r="V30" s="66"/>
      <c r="W30" s="70"/>
      <c r="X30" s="71"/>
      <c r="Y30" s="71"/>
      <c r="Z30" s="71"/>
      <c r="AA30" s="71"/>
      <c r="AB30" s="71"/>
      <c r="AC30" s="71"/>
    </row>
    <row r="31" spans="1:29" ht="24.95" customHeight="1">
      <c r="A31" s="63"/>
      <c r="B31" s="63">
        <v>16</v>
      </c>
      <c r="C31" s="63" t="s">
        <v>60</v>
      </c>
      <c r="D31" s="64"/>
      <c r="E31" s="64"/>
      <c r="F31" s="59"/>
      <c r="G31" s="59"/>
      <c r="H31" s="64"/>
      <c r="I31" s="64"/>
      <c r="J31" s="59"/>
      <c r="K31" s="59"/>
      <c r="L31" s="64"/>
      <c r="M31" s="64"/>
      <c r="N31" s="59"/>
      <c r="O31" s="59"/>
      <c r="P31" s="64"/>
      <c r="Q31" s="64"/>
      <c r="R31" s="59"/>
      <c r="S31" s="59"/>
      <c r="T31" s="64"/>
      <c r="U31" s="64"/>
      <c r="V31" s="66"/>
      <c r="W31" s="70"/>
      <c r="X31" s="71"/>
      <c r="Y31" s="71"/>
      <c r="Z31" s="71"/>
      <c r="AA31" s="71"/>
      <c r="AB31" s="71"/>
      <c r="AC31" s="71"/>
    </row>
    <row r="32" spans="1:29" ht="24.95" customHeight="1">
      <c r="A32" s="63"/>
      <c r="B32" s="63">
        <v>17</v>
      </c>
      <c r="C32" s="63" t="s">
        <v>45</v>
      </c>
      <c r="D32" s="64"/>
      <c r="E32" s="64"/>
      <c r="F32" s="59"/>
      <c r="G32" s="59"/>
      <c r="H32" s="64"/>
      <c r="I32" s="64"/>
      <c r="J32" s="59"/>
      <c r="K32" s="59"/>
      <c r="L32" s="64"/>
      <c r="M32" s="64"/>
      <c r="N32" s="59"/>
      <c r="O32" s="59"/>
      <c r="P32" s="64"/>
      <c r="Q32" s="64"/>
      <c r="R32" s="59"/>
      <c r="S32" s="59"/>
      <c r="T32" s="64"/>
      <c r="U32" s="64"/>
      <c r="V32" s="66"/>
      <c r="W32" s="70"/>
      <c r="X32" s="71"/>
      <c r="Y32" s="71"/>
      <c r="Z32" s="71"/>
      <c r="AA32" s="71"/>
      <c r="AB32" s="71"/>
      <c r="AC32" s="71"/>
    </row>
    <row r="33" spans="1:29" ht="24.95" customHeight="1">
      <c r="A33" s="63"/>
      <c r="B33" s="63">
        <v>23</v>
      </c>
      <c r="C33" s="63" t="s">
        <v>60</v>
      </c>
      <c r="D33" s="64"/>
      <c r="E33" s="64"/>
      <c r="F33" s="59"/>
      <c r="G33" s="59"/>
      <c r="H33" s="64"/>
      <c r="I33" s="64"/>
      <c r="J33" s="59"/>
      <c r="K33" s="59"/>
      <c r="L33" s="64"/>
      <c r="M33" s="64"/>
      <c r="N33" s="59"/>
      <c r="O33" s="59"/>
      <c r="P33" s="64"/>
      <c r="Q33" s="64"/>
      <c r="R33" s="59"/>
      <c r="S33" s="59"/>
      <c r="T33" s="64"/>
      <c r="U33" s="64"/>
      <c r="V33" s="66"/>
      <c r="W33" s="70"/>
      <c r="X33" s="71"/>
      <c r="Y33" s="71"/>
      <c r="Z33" s="71"/>
      <c r="AA33" s="71"/>
      <c r="AB33" s="71"/>
      <c r="AC33" s="71"/>
    </row>
    <row r="34" spans="1:29" ht="24.95" customHeight="1">
      <c r="A34" s="63"/>
      <c r="B34" s="63">
        <v>24</v>
      </c>
      <c r="C34" s="63" t="s">
        <v>45</v>
      </c>
      <c r="D34" s="64"/>
      <c r="E34" s="64"/>
      <c r="F34" s="59"/>
      <c r="G34" s="59"/>
      <c r="H34" s="64"/>
      <c r="I34" s="64"/>
      <c r="J34" s="59"/>
      <c r="K34" s="59"/>
      <c r="L34" s="64"/>
      <c r="M34" s="64"/>
      <c r="N34" s="59"/>
      <c r="O34" s="59"/>
      <c r="P34" s="64"/>
      <c r="Q34" s="64"/>
      <c r="R34" s="59"/>
      <c r="S34" s="59"/>
      <c r="T34" s="64"/>
      <c r="U34" s="64"/>
      <c r="V34" s="66"/>
      <c r="W34" s="70"/>
      <c r="X34" s="71"/>
      <c r="Y34" s="71"/>
      <c r="Z34" s="71"/>
      <c r="AA34" s="71"/>
      <c r="AB34" s="71"/>
      <c r="AC34" s="71"/>
    </row>
    <row r="35" spans="1:29" ht="24.95" customHeight="1">
      <c r="A35" s="63"/>
      <c r="B35" s="63"/>
      <c r="C35" s="63"/>
      <c r="D35" s="64"/>
      <c r="E35" s="64"/>
      <c r="F35" s="59"/>
      <c r="G35" s="59"/>
      <c r="H35" s="64"/>
      <c r="I35" s="64"/>
      <c r="J35" s="59"/>
      <c r="K35" s="59"/>
      <c r="L35" s="64"/>
      <c r="M35" s="64"/>
      <c r="N35" s="59"/>
      <c r="O35" s="59"/>
      <c r="P35" s="64"/>
      <c r="Q35" s="64"/>
      <c r="R35" s="59"/>
      <c r="S35" s="59"/>
      <c r="T35" s="64"/>
      <c r="U35" s="64"/>
      <c r="V35" s="66"/>
      <c r="W35" s="70"/>
      <c r="X35" s="71"/>
      <c r="Y35" s="71"/>
      <c r="Z35" s="71"/>
      <c r="AA35" s="71"/>
      <c r="AB35" s="71"/>
      <c r="AC35" s="71"/>
    </row>
    <row r="36" spans="1:29" ht="24.95" customHeight="1">
      <c r="A36" s="63"/>
      <c r="B36" s="63"/>
      <c r="C36" s="63"/>
      <c r="D36" s="64"/>
      <c r="E36" s="64"/>
      <c r="F36" s="59"/>
      <c r="G36" s="59"/>
      <c r="H36" s="64"/>
      <c r="I36" s="64"/>
      <c r="J36" s="59"/>
      <c r="K36" s="59"/>
      <c r="L36" s="64"/>
      <c r="M36" s="64"/>
      <c r="N36" s="59"/>
      <c r="O36" s="59"/>
      <c r="P36" s="64"/>
      <c r="Q36" s="64"/>
      <c r="R36" s="59"/>
      <c r="S36" s="59"/>
      <c r="T36" s="64"/>
      <c r="U36" s="64"/>
      <c r="V36" s="66"/>
      <c r="W36" s="70"/>
      <c r="X36" s="71"/>
      <c r="Y36" s="71"/>
      <c r="Z36" s="71"/>
      <c r="AA36" s="71"/>
      <c r="AB36" s="71"/>
      <c r="AC36" s="71"/>
    </row>
    <row r="37" spans="1:29" ht="24.95" customHeight="1">
      <c r="A37" s="63"/>
      <c r="B37" s="63"/>
      <c r="C37" s="63"/>
      <c r="D37" s="64"/>
      <c r="E37" s="64"/>
      <c r="F37" s="59"/>
      <c r="G37" s="59"/>
      <c r="H37" s="64"/>
      <c r="I37" s="64"/>
      <c r="J37" s="59"/>
      <c r="K37" s="59"/>
      <c r="L37" s="64"/>
      <c r="M37" s="64"/>
      <c r="N37" s="59"/>
      <c r="O37" s="59"/>
      <c r="P37" s="64"/>
      <c r="Q37" s="64"/>
      <c r="R37" s="59"/>
      <c r="S37" s="59"/>
      <c r="T37" s="64"/>
      <c r="U37" s="64"/>
      <c r="V37" s="66"/>
      <c r="W37" s="70"/>
      <c r="X37" s="71"/>
      <c r="Y37" s="71"/>
      <c r="Z37" s="71"/>
      <c r="AA37" s="71"/>
      <c r="AB37" s="71"/>
      <c r="AC37" s="71"/>
    </row>
    <row r="38" spans="1:29" ht="24.95" customHeight="1">
      <c r="A38" s="63"/>
      <c r="B38" s="63"/>
      <c r="C38" s="63"/>
      <c r="D38" s="64"/>
      <c r="E38" s="64"/>
      <c r="F38" s="59"/>
      <c r="G38" s="59"/>
      <c r="H38" s="64"/>
      <c r="I38" s="64"/>
      <c r="J38" s="59"/>
      <c r="K38" s="59"/>
      <c r="L38" s="64"/>
      <c r="M38" s="64"/>
      <c r="N38" s="59"/>
      <c r="O38" s="59"/>
      <c r="P38" s="64"/>
      <c r="Q38" s="64"/>
      <c r="R38" s="59"/>
      <c r="S38" s="59"/>
      <c r="T38" s="64"/>
      <c r="U38" s="64"/>
      <c r="V38" s="66"/>
      <c r="W38" s="70"/>
      <c r="X38" s="71"/>
      <c r="Y38" s="71"/>
      <c r="Z38" s="71"/>
      <c r="AA38" s="71"/>
      <c r="AB38" s="71"/>
      <c r="AC38" s="71"/>
    </row>
    <row r="39" spans="1:29" ht="24.95" customHeight="1">
      <c r="A39" s="63"/>
      <c r="B39" s="63"/>
      <c r="C39" s="63"/>
      <c r="D39" s="64"/>
      <c r="E39" s="64"/>
      <c r="F39" s="59"/>
      <c r="G39" s="59"/>
      <c r="H39" s="64"/>
      <c r="I39" s="64"/>
      <c r="J39" s="59"/>
      <c r="K39" s="59"/>
      <c r="L39" s="64"/>
      <c r="M39" s="64"/>
      <c r="N39" s="59"/>
      <c r="O39" s="59"/>
      <c r="P39" s="64"/>
      <c r="Q39" s="64"/>
      <c r="R39" s="59"/>
      <c r="S39" s="59"/>
      <c r="T39" s="64"/>
      <c r="U39" s="64"/>
      <c r="V39" s="66"/>
      <c r="W39" s="70"/>
      <c r="X39" s="71"/>
      <c r="Y39" s="71"/>
      <c r="Z39" s="71"/>
      <c r="AA39" s="71"/>
      <c r="AB39" s="71"/>
      <c r="AC39" s="71"/>
    </row>
  </sheetData>
  <mergeCells count="43">
    <mergeCell ref="X2:Z4"/>
    <mergeCell ref="AA2:AC4"/>
    <mergeCell ref="V4:W4"/>
    <mergeCell ref="A6:C6"/>
    <mergeCell ref="D6:E6"/>
    <mergeCell ref="H6:I6"/>
    <mergeCell ref="N6:O6"/>
    <mergeCell ref="P6:W6"/>
    <mergeCell ref="L4:M4"/>
    <mergeCell ref="N4:O4"/>
    <mergeCell ref="P4:Q4"/>
    <mergeCell ref="R4:S4"/>
    <mergeCell ref="T4:U4"/>
    <mergeCell ref="A4:C4"/>
    <mergeCell ref="D4:E4"/>
    <mergeCell ref="F4:G4"/>
    <mergeCell ref="H4:I4"/>
    <mergeCell ref="J4:K4"/>
    <mergeCell ref="P2:Q2"/>
    <mergeCell ref="R2:S2"/>
    <mergeCell ref="T2:U2"/>
    <mergeCell ref="V2:W2"/>
    <mergeCell ref="A3:C3"/>
    <mergeCell ref="D3:E3"/>
    <mergeCell ref="F3:G3"/>
    <mergeCell ref="H3:I3"/>
    <mergeCell ref="J3:K3"/>
    <mergeCell ref="L3:M3"/>
    <mergeCell ref="N3:O3"/>
    <mergeCell ref="P3:Q3"/>
    <mergeCell ref="R3:S3"/>
    <mergeCell ref="T3:U3"/>
    <mergeCell ref="V3:W3"/>
    <mergeCell ref="A1:D1"/>
    <mergeCell ref="E1:K1"/>
    <mergeCell ref="M1:N1"/>
    <mergeCell ref="A2:C2"/>
    <mergeCell ref="D2:E2"/>
    <mergeCell ref="F2:G2"/>
    <mergeCell ref="H2:I2"/>
    <mergeCell ref="J2:K2"/>
    <mergeCell ref="L2:M2"/>
    <mergeCell ref="N2:O2"/>
  </mergeCells>
  <phoneticPr fontId="31"/>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5" zoomScaleNormal="75" workbookViewId="0">
      <selection activeCell="T1" sqref="T1:U1"/>
    </sheetView>
  </sheetViews>
  <sheetFormatPr defaultColWidth="9" defaultRowHeight="13.5"/>
  <cols>
    <col min="1" max="1" width="3.5" style="33" customWidth="1"/>
    <col min="2" max="2" width="13.75" style="34" customWidth="1"/>
    <col min="3" max="32" width="4" style="34" customWidth="1"/>
    <col min="33" max="41" width="8.625" style="34" customWidth="1"/>
    <col min="42" max="43" width="5.625" style="34" customWidth="1"/>
    <col min="44" max="44" width="4.5" style="34" customWidth="1"/>
    <col min="45" max="46" width="9" style="34"/>
    <col min="47" max="47" width="9" style="34" customWidth="1"/>
    <col min="48" max="48" width="9" style="34" hidden="1" customWidth="1"/>
    <col min="49" max="16384" width="9" style="34"/>
  </cols>
  <sheetData>
    <row r="1" spans="1:48" ht="30" customHeight="1">
      <c r="A1" s="35"/>
      <c r="B1" s="35"/>
      <c r="C1" s="36"/>
      <c r="D1" s="86">
        <v>2018</v>
      </c>
      <c r="E1" s="86"/>
      <c r="F1" s="86"/>
      <c r="G1" s="87" t="s">
        <v>0</v>
      </c>
      <c r="H1" s="87"/>
      <c r="I1" s="87"/>
      <c r="J1" s="87"/>
      <c r="K1" s="87"/>
      <c r="L1" s="87"/>
      <c r="M1" s="87"/>
      <c r="N1" s="87"/>
      <c r="O1" s="87"/>
      <c r="P1" s="87"/>
      <c r="Q1" s="87"/>
      <c r="R1" s="87"/>
      <c r="S1" s="87"/>
      <c r="T1" s="142">
        <v>13</v>
      </c>
      <c r="U1" s="142"/>
      <c r="V1" s="89" t="s">
        <v>1</v>
      </c>
      <c r="W1" s="89"/>
      <c r="X1" s="89"/>
      <c r="Y1" s="89"/>
      <c r="Z1" s="89"/>
      <c r="AA1" s="142" t="s">
        <v>2</v>
      </c>
      <c r="AB1" s="142"/>
      <c r="AC1" s="35" t="s">
        <v>3</v>
      </c>
      <c r="AD1" s="89" t="s">
        <v>4</v>
      </c>
      <c r="AE1" s="89"/>
      <c r="AF1" s="89"/>
      <c r="AG1" s="89"/>
      <c r="AH1" s="35"/>
      <c r="AI1" s="35"/>
      <c r="AK1" s="90">
        <f ca="1">TODAY()</f>
        <v>43385</v>
      </c>
      <c r="AL1" s="90"/>
      <c r="AM1" s="90"/>
      <c r="AN1" s="47" t="s">
        <v>5</v>
      </c>
      <c r="AO1" s="35"/>
      <c r="AP1" s="48"/>
      <c r="AQ1" s="48"/>
      <c r="AS1" s="52"/>
      <c r="AT1" s="52"/>
      <c r="AU1" s="52"/>
    </row>
    <row r="2" spans="1:48" ht="24"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S2" s="52"/>
      <c r="AT2" s="52"/>
      <c r="AU2" s="52"/>
    </row>
    <row r="3" spans="1:48" ht="30" customHeight="1">
      <c r="A3" s="39" t="str">
        <f>AC1</f>
        <v>Ａ</v>
      </c>
      <c r="B3" s="40" t="s">
        <v>4</v>
      </c>
      <c r="C3" s="91">
        <f>B4</f>
        <v>0</v>
      </c>
      <c r="D3" s="92"/>
      <c r="E3" s="93"/>
      <c r="F3" s="91">
        <f>B8</f>
        <v>0</v>
      </c>
      <c r="G3" s="92"/>
      <c r="H3" s="93"/>
      <c r="I3" s="91">
        <f>B12</f>
        <v>0</v>
      </c>
      <c r="J3" s="92"/>
      <c r="K3" s="93"/>
      <c r="L3" s="91">
        <f>B16</f>
        <v>0</v>
      </c>
      <c r="M3" s="92"/>
      <c r="N3" s="93"/>
      <c r="O3" s="91">
        <f>B20</f>
        <v>0</v>
      </c>
      <c r="P3" s="92"/>
      <c r="Q3" s="93"/>
      <c r="R3" s="91">
        <f>B24</f>
        <v>0</v>
      </c>
      <c r="S3" s="92"/>
      <c r="T3" s="93"/>
      <c r="U3" s="91">
        <f>B28</f>
        <v>0</v>
      </c>
      <c r="V3" s="92"/>
      <c r="W3" s="93"/>
      <c r="X3" s="91">
        <f>B32</f>
        <v>0</v>
      </c>
      <c r="Y3" s="92"/>
      <c r="Z3" s="93"/>
      <c r="AA3" s="91">
        <f>B36</f>
        <v>0</v>
      </c>
      <c r="AB3" s="92"/>
      <c r="AC3" s="93"/>
      <c r="AD3" s="91">
        <f>B40</f>
        <v>0</v>
      </c>
      <c r="AE3" s="92"/>
      <c r="AF3" s="93"/>
      <c r="AG3" s="45" t="s">
        <v>6</v>
      </c>
      <c r="AH3" s="45" t="s">
        <v>7</v>
      </c>
      <c r="AI3" s="45" t="s">
        <v>8</v>
      </c>
      <c r="AJ3" s="45" t="s">
        <v>9</v>
      </c>
      <c r="AK3" s="45" t="s">
        <v>10</v>
      </c>
      <c r="AL3" s="45" t="s">
        <v>11</v>
      </c>
      <c r="AM3" s="45" t="s">
        <v>12</v>
      </c>
      <c r="AN3" s="45" t="s">
        <v>13</v>
      </c>
      <c r="AO3" s="45" t="s">
        <v>14</v>
      </c>
      <c r="AP3" s="49"/>
      <c r="AQ3" s="50"/>
      <c r="AS3" s="52"/>
      <c r="AT3" s="52"/>
      <c r="AU3" s="52"/>
    </row>
    <row r="4" spans="1:48" ht="20.100000000000001" customHeight="1">
      <c r="A4" s="120">
        <v>1</v>
      </c>
      <c r="B4" s="161"/>
      <c r="C4" s="167"/>
      <c r="D4" s="168"/>
      <c r="E4" s="169"/>
      <c r="F4" s="143"/>
      <c r="G4" s="144"/>
      <c r="H4" s="145"/>
      <c r="I4" s="143"/>
      <c r="J4" s="144"/>
      <c r="K4" s="145"/>
      <c r="L4" s="143"/>
      <c r="M4" s="144"/>
      <c r="N4" s="145"/>
      <c r="O4" s="143"/>
      <c r="P4" s="144"/>
      <c r="Q4" s="145"/>
      <c r="R4" s="143"/>
      <c r="S4" s="144"/>
      <c r="T4" s="145"/>
      <c r="U4" s="143"/>
      <c r="V4" s="144"/>
      <c r="W4" s="145"/>
      <c r="X4" s="143"/>
      <c r="Y4" s="144"/>
      <c r="Z4" s="145"/>
      <c r="AA4" s="143"/>
      <c r="AB4" s="144"/>
      <c r="AC4" s="145"/>
      <c r="AD4" s="143"/>
      <c r="AE4" s="144"/>
      <c r="AF4" s="145"/>
      <c r="AG4" s="126" t="str">
        <f>IF(AND($D7="",$G7="",$J7="",$M7="",$P7="",$S7="",$V7="",$Y7="",$AB7="",$AE7=""),"",SUM((COUNTIF($C7:$AF7,"○")),(COUNTIF($C7:$AF7,"●")),(COUNTIF($C7:$AF7,"△"))))</f>
        <v/>
      </c>
      <c r="AH4" s="126" t="str">
        <f>IF(AND($D7="",$G7="",$J7="",$M7="",$P7="",$S7="",$V7="",$Y7="",$AB7="",$AE7=""),"",SUM($AP7:$AR7))</f>
        <v/>
      </c>
      <c r="AI4" s="126" t="str">
        <f>IF(AND($D7="",$G7="",$J7="",$J7="",$M7="",$P7="",$S7="",$V7="",$Y7="",$AB7="",$AE7=""),"",COUNTIF(C7:AF7,"○"))</f>
        <v/>
      </c>
      <c r="AJ4" s="126" t="str">
        <f>IF(AND($D7="",$G7="",$J7="",$J7="",$M7="",$P7="",$S7="",$V7="",$Y7="",$AB7="",$AE7=""),"",COUNTIF(C7:AF7,"●"))</f>
        <v/>
      </c>
      <c r="AK4" s="126" t="str">
        <f>IF(AND($D7="",$G7="",$J7="",$J7="",$M7="",$P7="",$S7="",$V7="",$Y7="",$AB7="",$AE7=""),"",COUNTIF(C7:AF7,"△"))</f>
        <v/>
      </c>
      <c r="AL4" s="126" t="str">
        <f>IF(AND($C7="",$F7="",$I7="",$L7="",$O7="",$R7="",$U7="",$X7="",$AA7="",$AD7=""),"",SUM($C7,$F7,$I7,$L7,$O7,$R7,$U7,$X7,$AA7,$AD7))</f>
        <v/>
      </c>
      <c r="AM4" s="126" t="str">
        <f>IF(AND($E7="",$H7="",$K7="",$N7="",$Q7="",$T7="",$W7="",$Z7="",$AC7="",$AF7=""),"",SUM($E7,$H7,$K7,$N7,$Q7,$T7,$W7,$Z7,$AC7,$AF7))</f>
        <v/>
      </c>
      <c r="AN4" s="126" t="str">
        <f>IF(AND($AL4="",$AM4=""),"",($AL4-$AM4))</f>
        <v/>
      </c>
      <c r="AO4" s="164" t="str">
        <f>IF(AND($AG4=""),"",RANK(AV4,AV$4:AV$43))</f>
        <v/>
      </c>
      <c r="AP4" s="50"/>
      <c r="AQ4" s="50"/>
      <c r="AS4" s="52"/>
      <c r="AT4" s="52"/>
      <c r="AU4" s="52"/>
      <c r="AV4" s="132" t="str">
        <f>IFERROR(AH4*1000000+AN4*100+AL4,"")</f>
        <v/>
      </c>
    </row>
    <row r="5" spans="1:48" ht="20.100000000000001" customHeight="1">
      <c r="A5" s="121"/>
      <c r="B5" s="162"/>
      <c r="C5" s="170"/>
      <c r="D5" s="171"/>
      <c r="E5" s="172"/>
      <c r="F5" s="146"/>
      <c r="G5" s="147"/>
      <c r="H5" s="148"/>
      <c r="I5" s="146"/>
      <c r="J5" s="147"/>
      <c r="K5" s="148"/>
      <c r="L5" s="146"/>
      <c r="M5" s="147"/>
      <c r="N5" s="148"/>
      <c r="O5" s="146"/>
      <c r="P5" s="147"/>
      <c r="Q5" s="148"/>
      <c r="R5" s="146"/>
      <c r="S5" s="147"/>
      <c r="T5" s="148"/>
      <c r="U5" s="146"/>
      <c r="V5" s="147"/>
      <c r="W5" s="148"/>
      <c r="X5" s="146"/>
      <c r="Y5" s="147"/>
      <c r="Z5" s="148"/>
      <c r="AA5" s="146"/>
      <c r="AB5" s="147"/>
      <c r="AC5" s="148"/>
      <c r="AD5" s="146"/>
      <c r="AE5" s="147"/>
      <c r="AF5" s="148"/>
      <c r="AG5" s="127"/>
      <c r="AH5" s="127"/>
      <c r="AI5" s="127"/>
      <c r="AJ5" s="127"/>
      <c r="AK5" s="127"/>
      <c r="AL5" s="127"/>
      <c r="AM5" s="127"/>
      <c r="AN5" s="127"/>
      <c r="AO5" s="165"/>
      <c r="AP5" s="50"/>
      <c r="AQ5" s="50"/>
      <c r="AS5" s="52"/>
      <c r="AT5" s="52"/>
      <c r="AU5" s="52"/>
      <c r="AV5" s="132"/>
    </row>
    <row r="6" spans="1:48" ht="20.100000000000001" customHeight="1">
      <c r="A6" s="121"/>
      <c r="B6" s="162"/>
      <c r="C6" s="170"/>
      <c r="D6" s="171"/>
      <c r="E6" s="172"/>
      <c r="F6" s="149"/>
      <c r="G6" s="150"/>
      <c r="H6" s="151"/>
      <c r="I6" s="149"/>
      <c r="J6" s="150"/>
      <c r="K6" s="151"/>
      <c r="L6" s="149"/>
      <c r="M6" s="150"/>
      <c r="N6" s="151"/>
      <c r="O6" s="149"/>
      <c r="P6" s="150"/>
      <c r="Q6" s="151"/>
      <c r="R6" s="149"/>
      <c r="S6" s="150"/>
      <c r="T6" s="151"/>
      <c r="U6" s="149"/>
      <c r="V6" s="150"/>
      <c r="W6" s="151"/>
      <c r="X6" s="149"/>
      <c r="Y6" s="150"/>
      <c r="Z6" s="151"/>
      <c r="AA6" s="149"/>
      <c r="AB6" s="150"/>
      <c r="AC6" s="151"/>
      <c r="AD6" s="149"/>
      <c r="AE6" s="150"/>
      <c r="AF6" s="151"/>
      <c r="AG6" s="127"/>
      <c r="AH6" s="127"/>
      <c r="AI6" s="127"/>
      <c r="AJ6" s="127"/>
      <c r="AK6" s="127"/>
      <c r="AL6" s="127"/>
      <c r="AM6" s="127"/>
      <c r="AN6" s="127"/>
      <c r="AO6" s="165"/>
      <c r="AP6" s="50"/>
      <c r="AQ6" s="50"/>
      <c r="AS6" s="52"/>
      <c r="AT6" s="52"/>
      <c r="AU6" s="52"/>
      <c r="AV6" s="132"/>
    </row>
    <row r="7" spans="1:48" ht="24" customHeight="1">
      <c r="A7" s="122"/>
      <c r="B7" s="163"/>
      <c r="C7" s="173"/>
      <c r="D7" s="174"/>
      <c r="E7" s="175"/>
      <c r="F7" s="41"/>
      <c r="G7" s="42" t="str">
        <f>IF(AND($F7="",$H7=""),"",IF($F7&gt;$H7,"○",IF($F7=$H7,"△",IF($F7&lt;$H7,"●"))))</f>
        <v/>
      </c>
      <c r="H7" s="43"/>
      <c r="I7" s="41"/>
      <c r="J7" s="42" t="str">
        <f>IF(AND($I7="",$K7=""),"",IF($I7&gt;$K7,"○",IF($I7=$K7,"△",IF($I7&lt;$K7,"●"))))</f>
        <v/>
      </c>
      <c r="K7" s="43"/>
      <c r="L7" s="41"/>
      <c r="M7" s="42" t="str">
        <f>IF(AND($L7="",$N7=""),"",IF($L7&gt;$N7,"○",IF($L7=$N7,"△",IF($L7&lt;$N7,"●"))))</f>
        <v/>
      </c>
      <c r="N7" s="43"/>
      <c r="O7" s="41"/>
      <c r="P7" s="42" t="str">
        <f>IF(AND($O7="",$Q7=""),"",IF($O7&gt;$Q7,"○",IF($O7=$Q7,"△",IF($O7&lt;$Q7,"●"))))</f>
        <v/>
      </c>
      <c r="Q7" s="43"/>
      <c r="R7" s="41"/>
      <c r="S7" s="42" t="str">
        <f>IF(AND($R7="",$T7=""),"",IF($R7&gt;$T7,"○",IF($R7=$T7,"△",IF($R7&lt;$T7,"●"))))</f>
        <v/>
      </c>
      <c r="T7" s="43"/>
      <c r="U7" s="41"/>
      <c r="V7" s="42" t="str">
        <f>IF(AND($U7="",$W7=""),"",IF($U7&gt;$W7,"○",IF($U7=$W7,"△",IF($U7&lt;$W7,"●"))))</f>
        <v/>
      </c>
      <c r="W7" s="43"/>
      <c r="X7" s="41"/>
      <c r="Y7" s="42" t="str">
        <f>IF(AND($X7="",$Z7=""),"",IF($X7&gt;$Z7,"○",IF($X7=$Z7,"△",IF($X7&lt;$Z7,"●"))))</f>
        <v/>
      </c>
      <c r="Z7" s="43"/>
      <c r="AA7" s="41"/>
      <c r="AB7" s="42" t="str">
        <f>IF(AND($AA7="",$AC7=""),"",IF($AA7&gt;$AC7,"○",IF($AA7=$AC7,"△",IF($AA7&lt;$AC7,"●"))))</f>
        <v/>
      </c>
      <c r="AC7" s="43"/>
      <c r="AD7" s="41"/>
      <c r="AE7" s="42" t="str">
        <f>IF(AND($AD7="",$AF7=""),"",IF($AD7&gt;$AF7,"○",IF($AD7=$AF7,"△",IF($AD7&lt;$AF7,"●"))))</f>
        <v/>
      </c>
      <c r="AF7" s="43"/>
      <c r="AG7" s="128"/>
      <c r="AH7" s="128"/>
      <c r="AI7" s="128"/>
      <c r="AJ7" s="128"/>
      <c r="AK7" s="128"/>
      <c r="AL7" s="128"/>
      <c r="AM7" s="128"/>
      <c r="AN7" s="128"/>
      <c r="AO7" s="166"/>
      <c r="AP7" s="51">
        <f>COUNTIF(C7:AF7,"○")*3</f>
        <v>0</v>
      </c>
      <c r="AQ7" s="51">
        <f>COUNTIF(C7:AF7,"△")*1</f>
        <v>0</v>
      </c>
      <c r="AR7" s="51">
        <f>COUNTIF(C7:AF7,"●")*0</f>
        <v>0</v>
      </c>
      <c r="AS7" s="53">
        <f>B4</f>
        <v>0</v>
      </c>
      <c r="AT7" s="53" t="str">
        <f>IF(AND(AO4:AO43=""),"",VLOOKUP(1,AO4:AS43,5,0))</f>
        <v/>
      </c>
      <c r="AU7" s="52"/>
      <c r="AV7" s="132"/>
    </row>
    <row r="8" spans="1:48" ht="20.100000000000001" customHeight="1">
      <c r="A8" s="120">
        <v>2</v>
      </c>
      <c r="B8" s="161"/>
      <c r="C8" s="143" t="str">
        <f>IF(AND(F$4=""),"",F$4)</f>
        <v/>
      </c>
      <c r="D8" s="144"/>
      <c r="E8" s="145"/>
      <c r="F8" s="167"/>
      <c r="G8" s="168"/>
      <c r="H8" s="169"/>
      <c r="I8" s="143"/>
      <c r="J8" s="144"/>
      <c r="K8" s="145"/>
      <c r="L8" s="143"/>
      <c r="M8" s="144"/>
      <c r="N8" s="145"/>
      <c r="O8" s="143"/>
      <c r="P8" s="144"/>
      <c r="Q8" s="145"/>
      <c r="R8" s="143"/>
      <c r="S8" s="144"/>
      <c r="T8" s="145"/>
      <c r="U8" s="143"/>
      <c r="V8" s="144"/>
      <c r="W8" s="145"/>
      <c r="X8" s="143"/>
      <c r="Y8" s="144"/>
      <c r="Z8" s="145"/>
      <c r="AA8" s="143"/>
      <c r="AB8" s="144"/>
      <c r="AC8" s="145"/>
      <c r="AD8" s="143"/>
      <c r="AE8" s="144"/>
      <c r="AF8" s="145"/>
      <c r="AG8" s="126" t="str">
        <f t="shared" ref="AG8" si="0">IF(AND($D11="",$G11="",$J11="",$M11="",$P11="",$S11="",$V11="",$Y11="",$AB11="",$AE11=""),"",SUM((COUNTIF($C11:$AF11,"○")),(COUNTIF($C11:$AF11,"●")),(COUNTIF($C11:$AF11,"△"))))</f>
        <v/>
      </c>
      <c r="AH8" s="126" t="str">
        <f t="shared" ref="AH8" si="1">IF(AND($D11="",$G11="",$J11="",$M11="",$P11="",$S11="",$V11="",$Y11="",$AB11="",$AE11=""),"",SUM($AP11:$AR11))</f>
        <v/>
      </c>
      <c r="AI8" s="126" t="str">
        <f t="shared" ref="AI8" si="2">IF(AND($D11="",$G11="",$J11="",$J11="",$M11="",$P11="",$S11="",$V11="",$Y11="",$AB11="",$AE11=""),"",COUNTIF(C11:AF11,"○"))</f>
        <v/>
      </c>
      <c r="AJ8" s="126" t="str">
        <f t="shared" ref="AJ8" si="3">IF(AND($D11="",$G11="",$J11="",$J11="",$M11="",$P11="",$S11="",$V11="",$Y11="",$AB11="",$AE11=""),"",COUNTIF(C11:AF11,"●"))</f>
        <v/>
      </c>
      <c r="AK8" s="126" t="str">
        <f t="shared" ref="AK8" si="4">IF(AND($D11="",$G11="",$J11="",$J11="",$M11="",$P11="",$S11="",$V11="",$Y11="",$AB11="",$AE11=""),"",COUNTIF(C11:AF11,"△"))</f>
        <v/>
      </c>
      <c r="AL8" s="126" t="str">
        <f t="shared" ref="AL8" si="5">IF(AND($C11="",$F11="",$I11="",$L11="",$O11="",$R11="",$U11="",$X11="",$AA11="",$AD11=""),"",SUM($C11,$F11,$I11,$L11,$O11,$R11,$U11,$X11,$AA11,$AD11))</f>
        <v/>
      </c>
      <c r="AM8" s="126" t="str">
        <f t="shared" ref="AM8" si="6">IF(AND($E11="",$H11="",$K11="",$N11="",$Q11="",$T11="",$W11="",$Z11="",$AC11="",$AF11=""),"",SUM($E11,$H11,$K11,$N11,$Q11,$T11,$W11,$Z11,$AC11,$AF11))</f>
        <v/>
      </c>
      <c r="AN8" s="126" t="str">
        <f t="shared" ref="AN8" si="7">IF(AND($AL8="",$AM8=""),"",($AL8-$AM8))</f>
        <v/>
      </c>
      <c r="AO8" s="164" t="str">
        <f>IF(AND($AG8=""),"",RANK(AV8,AV$4:AV$43))</f>
        <v/>
      </c>
      <c r="AP8" s="50"/>
      <c r="AQ8" s="50"/>
      <c r="AS8" s="52"/>
      <c r="AT8" s="52"/>
      <c r="AU8" s="52"/>
      <c r="AV8" s="132" t="str">
        <f t="shared" ref="AV8" si="8">IFERROR(AH8*1000000+AN8*100+AL8,"")</f>
        <v/>
      </c>
    </row>
    <row r="9" spans="1:48" ht="20.100000000000001" customHeight="1">
      <c r="A9" s="121"/>
      <c r="B9" s="162"/>
      <c r="C9" s="146" t="str">
        <f>IF(AND(F$5=""),"",F$5)</f>
        <v/>
      </c>
      <c r="D9" s="147"/>
      <c r="E9" s="148"/>
      <c r="F9" s="170"/>
      <c r="G9" s="171"/>
      <c r="H9" s="172"/>
      <c r="I9" s="146"/>
      <c r="J9" s="147"/>
      <c r="K9" s="148"/>
      <c r="L9" s="146"/>
      <c r="M9" s="147"/>
      <c r="N9" s="148"/>
      <c r="O9" s="146"/>
      <c r="P9" s="147"/>
      <c r="Q9" s="148"/>
      <c r="R9" s="146"/>
      <c r="S9" s="147"/>
      <c r="T9" s="148"/>
      <c r="U9" s="146"/>
      <c r="V9" s="147"/>
      <c r="W9" s="148"/>
      <c r="X9" s="146"/>
      <c r="Y9" s="147"/>
      <c r="Z9" s="148"/>
      <c r="AA9" s="146"/>
      <c r="AB9" s="147"/>
      <c r="AC9" s="148"/>
      <c r="AD9" s="146"/>
      <c r="AE9" s="147"/>
      <c r="AF9" s="148"/>
      <c r="AG9" s="127"/>
      <c r="AH9" s="127"/>
      <c r="AI9" s="127"/>
      <c r="AJ9" s="127"/>
      <c r="AK9" s="127"/>
      <c r="AL9" s="127"/>
      <c r="AM9" s="127"/>
      <c r="AN9" s="127"/>
      <c r="AO9" s="165"/>
      <c r="AP9" s="50"/>
      <c r="AQ9" s="50"/>
      <c r="AS9" s="52"/>
      <c r="AT9" s="52"/>
      <c r="AU9" s="52"/>
      <c r="AV9" s="132"/>
    </row>
    <row r="10" spans="1:48" ht="20.100000000000001" customHeight="1">
      <c r="A10" s="121"/>
      <c r="B10" s="162"/>
      <c r="C10" s="149" t="str">
        <f>IF(AND(F$6=""),"",F$6)</f>
        <v/>
      </c>
      <c r="D10" s="150"/>
      <c r="E10" s="151"/>
      <c r="F10" s="170"/>
      <c r="G10" s="171"/>
      <c r="H10" s="172"/>
      <c r="I10" s="149"/>
      <c r="J10" s="150"/>
      <c r="K10" s="151"/>
      <c r="L10" s="149"/>
      <c r="M10" s="150"/>
      <c r="N10" s="151"/>
      <c r="O10" s="149"/>
      <c r="P10" s="150"/>
      <c r="Q10" s="151"/>
      <c r="R10" s="149"/>
      <c r="S10" s="150"/>
      <c r="T10" s="151"/>
      <c r="U10" s="149"/>
      <c r="V10" s="150"/>
      <c r="W10" s="151"/>
      <c r="X10" s="149"/>
      <c r="Y10" s="150"/>
      <c r="Z10" s="151"/>
      <c r="AA10" s="149"/>
      <c r="AB10" s="150"/>
      <c r="AC10" s="151"/>
      <c r="AD10" s="149"/>
      <c r="AE10" s="150"/>
      <c r="AF10" s="151"/>
      <c r="AG10" s="127"/>
      <c r="AH10" s="127"/>
      <c r="AI10" s="127"/>
      <c r="AJ10" s="127"/>
      <c r="AK10" s="127"/>
      <c r="AL10" s="127"/>
      <c r="AM10" s="127"/>
      <c r="AN10" s="127"/>
      <c r="AO10" s="165"/>
      <c r="AP10" s="50"/>
      <c r="AQ10" s="50"/>
      <c r="AS10" s="52"/>
      <c r="AT10" s="52"/>
      <c r="AU10" s="52"/>
      <c r="AV10" s="132"/>
    </row>
    <row r="11" spans="1:48" ht="24" customHeight="1">
      <c r="A11" s="122"/>
      <c r="B11" s="163"/>
      <c r="C11" s="41" t="str">
        <f>IF(AND(H$7=""),"",H$7)</f>
        <v/>
      </c>
      <c r="D11" s="42" t="str">
        <f>IF(AND($C11="",$E11=""),"",IF($C11&gt;$E11,"○",IF($C11=$E11,"△",IF($C11&lt;$E11,"●"))))</f>
        <v/>
      </c>
      <c r="E11" s="43" t="str">
        <f>IF(AND(F$7=""),"",F$7)</f>
        <v/>
      </c>
      <c r="F11" s="173"/>
      <c r="G11" s="174"/>
      <c r="H11" s="175"/>
      <c r="I11" s="41"/>
      <c r="J11" s="42" t="str">
        <f>IF(AND($I11="",$K11=""),"",IF($I11&gt;$K11,"○",IF($I11=$K11,"△",IF($I11&lt;$K11,"●"))))</f>
        <v/>
      </c>
      <c r="K11" s="43"/>
      <c r="L11" s="41"/>
      <c r="M11" s="42" t="str">
        <f>IF(AND($L11="",$N11=""),"",IF($L11&gt;$N11,"○",IF($L11=$N11,"△",IF($L11&lt;$N11,"●"))))</f>
        <v/>
      </c>
      <c r="N11" s="43"/>
      <c r="O11" s="41"/>
      <c r="P11" s="42" t="str">
        <f>IF(AND($O11="",$Q11=""),"",IF($O11&gt;$Q11,"○",IF($O11=$Q11,"△",IF($O11&lt;$Q11,"●"))))</f>
        <v/>
      </c>
      <c r="Q11" s="43"/>
      <c r="R11" s="41"/>
      <c r="S11" s="42" t="str">
        <f>IF(AND($R11="",$T11=""),"",IF($R11&gt;$T11,"○",IF($R11=$T11,"△",IF($R11&lt;$T11,"●"))))</f>
        <v/>
      </c>
      <c r="T11" s="43"/>
      <c r="U11" s="41"/>
      <c r="V11" s="42" t="str">
        <f>IF(AND($U11="",$W11=""),"",IF($U11&gt;$W11,"○",IF($U11=$W11,"△",IF($U11&lt;$W11,"●"))))</f>
        <v/>
      </c>
      <c r="W11" s="43"/>
      <c r="X11" s="41"/>
      <c r="Y11" s="42" t="str">
        <f>IF(AND($X11="",$Z11=""),"",IF($X11&gt;$Z11,"○",IF($X11=$Z11,"△",IF($X11&lt;$Z11,"●"))))</f>
        <v/>
      </c>
      <c r="Z11" s="43"/>
      <c r="AA11" s="41"/>
      <c r="AB11" s="42" t="str">
        <f>IF(AND($AA11="",$AC11=""),"",IF($AA11&gt;$AC11,"○",IF($AA11=$AC11,"△",IF($AA11&lt;$AC11,"●"))))</f>
        <v/>
      </c>
      <c r="AC11" s="43"/>
      <c r="AD11" s="41"/>
      <c r="AE11" s="42" t="str">
        <f>IF(AND($AD11="",$AF11=""),"",IF($AD11&gt;$AF11,"○",IF($AD11=$AF11,"△",IF($AD11&lt;$AF11,"●"))))</f>
        <v/>
      </c>
      <c r="AF11" s="43"/>
      <c r="AG11" s="128"/>
      <c r="AH11" s="128"/>
      <c r="AI11" s="128"/>
      <c r="AJ11" s="128"/>
      <c r="AK11" s="128"/>
      <c r="AL11" s="128"/>
      <c r="AM11" s="128"/>
      <c r="AN11" s="128"/>
      <c r="AO11" s="166"/>
      <c r="AP11" s="51">
        <f>COUNTIF(C11:AF11,"○")*3</f>
        <v>0</v>
      </c>
      <c r="AQ11" s="51">
        <f>COUNTIF(C11:AF11,"△")*1</f>
        <v>0</v>
      </c>
      <c r="AR11" s="51">
        <f>COUNTIF(C11:AF11,"●")*0</f>
        <v>0</v>
      </c>
      <c r="AS11" s="53">
        <f>B8</f>
        <v>0</v>
      </c>
      <c r="AT11" s="53"/>
      <c r="AU11" s="52"/>
      <c r="AV11" s="132"/>
    </row>
    <row r="12" spans="1:48" ht="20.100000000000001" customHeight="1">
      <c r="A12" s="120">
        <v>3</v>
      </c>
      <c r="B12" s="161"/>
      <c r="C12" s="143" t="str">
        <f>IF(AND($I$4=""),"",$I$4)</f>
        <v/>
      </c>
      <c r="D12" s="144"/>
      <c r="E12" s="145"/>
      <c r="F12" s="143" t="str">
        <f>IF(AND($I$8=""),"",$I$8)</f>
        <v/>
      </c>
      <c r="G12" s="144"/>
      <c r="H12" s="145"/>
      <c r="I12" s="167"/>
      <c r="J12" s="168"/>
      <c r="K12" s="169"/>
      <c r="L12" s="143"/>
      <c r="M12" s="144"/>
      <c r="N12" s="145"/>
      <c r="O12" s="143"/>
      <c r="P12" s="144"/>
      <c r="Q12" s="145"/>
      <c r="R12" s="143"/>
      <c r="S12" s="144"/>
      <c r="T12" s="145"/>
      <c r="U12" s="143"/>
      <c r="V12" s="144"/>
      <c r="W12" s="145"/>
      <c r="X12" s="143"/>
      <c r="Y12" s="144"/>
      <c r="Z12" s="145"/>
      <c r="AA12" s="143"/>
      <c r="AB12" s="144"/>
      <c r="AC12" s="145"/>
      <c r="AD12" s="143"/>
      <c r="AE12" s="144"/>
      <c r="AF12" s="145"/>
      <c r="AG12" s="126" t="str">
        <f t="shared" ref="AG12" si="9">IF(AND($D15="",$G15="",$J15="",$M15="",$P15="",$S15="",$V15="",$Y15="",$AB15="",$AE15=""),"",SUM((COUNTIF($C15:$AF15,"○")),(COUNTIF($C15:$AF15,"●")),(COUNTIF($C15:$AF15,"△"))))</f>
        <v/>
      </c>
      <c r="AH12" s="126" t="str">
        <f t="shared" ref="AH12" si="10">IF(AND($D15="",$G15="",$J15="",$M15="",$P15="",$S15="",$V15="",$Y15="",$AB15="",$AE15=""),"",SUM($AP15:$AR15))</f>
        <v/>
      </c>
      <c r="AI12" s="126" t="str">
        <f t="shared" ref="AI12" si="11">IF(AND($D15="",$G15="",$J15="",$J15="",$M15="",$P15="",$S15="",$V15="",$Y15="",$AB15="",$AE15=""),"",COUNTIF(C15:AF15,"○"))</f>
        <v/>
      </c>
      <c r="AJ12" s="126" t="str">
        <f t="shared" ref="AJ12" si="12">IF(AND($D15="",$G15="",$J15="",$J15="",$M15="",$P15="",$S15="",$V15="",$Y15="",$AB15="",$AE15=""),"",COUNTIF(C15:AF15,"●"))</f>
        <v/>
      </c>
      <c r="AK12" s="126" t="str">
        <f t="shared" ref="AK12" si="13">IF(AND($D15="",$G15="",$J15="",$J15="",$M15="",$P15="",$S15="",$V15="",$Y15="",$AB15="",$AE15=""),"",COUNTIF(C15:AF15,"△"))</f>
        <v/>
      </c>
      <c r="AL12" s="126" t="str">
        <f t="shared" ref="AL12" si="14">IF(AND($C15="",$F15="",$I15="",$L15="",$O15="",$R15="",$U15="",$X15="",$AA15="",$AD15=""),"",SUM($C15,$F15,$I15,$L15,$O15,$R15,$U15,$X15,$AA15,$AD15))</f>
        <v/>
      </c>
      <c r="AM12" s="126" t="str">
        <f t="shared" ref="AM12" si="15">IF(AND($E15="",$H15="",$K15="",$N15="",$Q15="",$T15="",$W15="",$Z15="",$AC15="",$AF15=""),"",SUM($E15,$H15,$K15,$N15,$Q15,$T15,$W15,$Z15,$AC15,$AF15))</f>
        <v/>
      </c>
      <c r="AN12" s="126" t="str">
        <f t="shared" ref="AN12" si="16">IF(AND($AL12="",$AM12=""),"",($AL12-$AM12))</f>
        <v/>
      </c>
      <c r="AO12" s="164" t="str">
        <f>IF(AND($AG12=""),"",RANK(AV12,AV$4:AV$43))</f>
        <v/>
      </c>
      <c r="AP12" s="50"/>
      <c r="AQ12" s="50"/>
      <c r="AS12" s="52"/>
      <c r="AT12" s="52"/>
      <c r="AU12" s="52"/>
      <c r="AV12" s="132" t="str">
        <f t="shared" ref="AV12" si="17">IFERROR(AH12*1000000+AN12*100+AL12,"")</f>
        <v/>
      </c>
    </row>
    <row r="13" spans="1:48" ht="20.100000000000001" customHeight="1">
      <c r="A13" s="121"/>
      <c r="B13" s="162"/>
      <c r="C13" s="146" t="str">
        <f>IF(AND($I$5=""),"",$I$5)</f>
        <v/>
      </c>
      <c r="D13" s="147"/>
      <c r="E13" s="148"/>
      <c r="F13" s="146" t="str">
        <f>IF(AND($I$9=""),"",$I$9)</f>
        <v/>
      </c>
      <c r="G13" s="147"/>
      <c r="H13" s="148"/>
      <c r="I13" s="170"/>
      <c r="J13" s="171"/>
      <c r="K13" s="172"/>
      <c r="L13" s="146"/>
      <c r="M13" s="147"/>
      <c r="N13" s="148"/>
      <c r="O13" s="146"/>
      <c r="P13" s="147"/>
      <c r="Q13" s="148"/>
      <c r="R13" s="146"/>
      <c r="S13" s="147"/>
      <c r="T13" s="148"/>
      <c r="U13" s="146"/>
      <c r="V13" s="147"/>
      <c r="W13" s="148"/>
      <c r="X13" s="146"/>
      <c r="Y13" s="147"/>
      <c r="Z13" s="148"/>
      <c r="AA13" s="146"/>
      <c r="AB13" s="147"/>
      <c r="AC13" s="148"/>
      <c r="AD13" s="146"/>
      <c r="AE13" s="147"/>
      <c r="AF13" s="148"/>
      <c r="AG13" s="127"/>
      <c r="AH13" s="127"/>
      <c r="AI13" s="127"/>
      <c r="AJ13" s="127"/>
      <c r="AK13" s="127"/>
      <c r="AL13" s="127"/>
      <c r="AM13" s="127"/>
      <c r="AN13" s="127"/>
      <c r="AO13" s="165"/>
      <c r="AP13" s="50"/>
      <c r="AQ13" s="50"/>
      <c r="AS13" s="52"/>
      <c r="AT13" s="52"/>
      <c r="AU13" s="52"/>
      <c r="AV13" s="132"/>
    </row>
    <row r="14" spans="1:48" ht="20.100000000000001" customHeight="1">
      <c r="A14" s="121"/>
      <c r="B14" s="162"/>
      <c r="C14" s="149" t="str">
        <f>IF(AND($I$6=""),"",$I$6)</f>
        <v/>
      </c>
      <c r="D14" s="150"/>
      <c r="E14" s="151"/>
      <c r="F14" s="149" t="str">
        <f>IF(AND($I$10=""),"",$I$10)</f>
        <v/>
      </c>
      <c r="G14" s="150"/>
      <c r="H14" s="151"/>
      <c r="I14" s="170"/>
      <c r="J14" s="171"/>
      <c r="K14" s="172"/>
      <c r="L14" s="149"/>
      <c r="M14" s="150"/>
      <c r="N14" s="151"/>
      <c r="O14" s="149"/>
      <c r="P14" s="150"/>
      <c r="Q14" s="151"/>
      <c r="R14" s="149"/>
      <c r="S14" s="150"/>
      <c r="T14" s="151"/>
      <c r="U14" s="149"/>
      <c r="V14" s="150"/>
      <c r="W14" s="151"/>
      <c r="X14" s="149"/>
      <c r="Y14" s="150"/>
      <c r="Z14" s="151"/>
      <c r="AA14" s="149"/>
      <c r="AB14" s="150"/>
      <c r="AC14" s="151"/>
      <c r="AD14" s="149"/>
      <c r="AE14" s="150"/>
      <c r="AF14" s="151"/>
      <c r="AG14" s="127"/>
      <c r="AH14" s="127"/>
      <c r="AI14" s="127"/>
      <c r="AJ14" s="127"/>
      <c r="AK14" s="127"/>
      <c r="AL14" s="127"/>
      <c r="AM14" s="127"/>
      <c r="AN14" s="127"/>
      <c r="AO14" s="165"/>
      <c r="AP14" s="50"/>
      <c r="AQ14" s="50"/>
      <c r="AS14" s="52"/>
      <c r="AT14" s="52"/>
      <c r="AU14" s="52"/>
      <c r="AV14" s="132"/>
    </row>
    <row r="15" spans="1:48" ht="24" customHeight="1">
      <c r="A15" s="122"/>
      <c r="B15" s="163"/>
      <c r="C15" s="41" t="str">
        <f>IF(AND(K$7=""),"",K$7)</f>
        <v/>
      </c>
      <c r="D15" s="42" t="str">
        <f>IF(AND($C15="",$E15=""),"",IF($C15&gt;$E15,"○",IF($C15=$E15,"△",IF($C15&lt;$E15,"●"))))</f>
        <v/>
      </c>
      <c r="E15" s="43" t="str">
        <f>IF(AND(I$7=""),"",I$7)</f>
        <v/>
      </c>
      <c r="F15" s="41" t="str">
        <f>IF(AND(K$11=""),"",K$11)</f>
        <v/>
      </c>
      <c r="G15" s="42" t="str">
        <f>IF(AND($F15="",$H15=""),"",IF($F15&gt;$H15,"○",IF($F15=$H15,"△",IF($F15&lt;$H15,"●"))))</f>
        <v/>
      </c>
      <c r="H15" s="43" t="str">
        <f>IF(AND(I$11=""),"",I$11)</f>
        <v/>
      </c>
      <c r="I15" s="173"/>
      <c r="J15" s="174"/>
      <c r="K15" s="175"/>
      <c r="L15" s="41"/>
      <c r="M15" s="42" t="str">
        <f>IF(AND($L15="",$N15=""),"",IF($L15&gt;$N15,"○",IF($L15=$N15,"△",IF($L15&lt;$N15,"●"))))</f>
        <v/>
      </c>
      <c r="N15" s="43"/>
      <c r="O15" s="41"/>
      <c r="P15" s="42" t="str">
        <f>IF(AND($O15="",$Q15=""),"",IF($O15&gt;$Q15,"○",IF($O15=$Q15,"△",IF($O15&lt;$Q15,"●"))))</f>
        <v/>
      </c>
      <c r="Q15" s="43"/>
      <c r="R15" s="41"/>
      <c r="S15" s="42" t="str">
        <f>IF(AND($R15="",$T15=""),"",IF($R15&gt;$T15,"○",IF($R15=$T15,"△",IF($R15&lt;$T15,"●"))))</f>
        <v/>
      </c>
      <c r="T15" s="43"/>
      <c r="U15" s="41"/>
      <c r="V15" s="42" t="str">
        <f>IF(AND($U15="",$W15=""),"",IF($U15&gt;$W15,"○",IF($U15=$W15,"△",IF($U15&lt;$W15,"●"))))</f>
        <v/>
      </c>
      <c r="W15" s="43"/>
      <c r="X15" s="41"/>
      <c r="Y15" s="42" t="str">
        <f>IF(AND($X15="",$Z15=""),"",IF($X15&gt;$Z15,"○",IF($X15=$Z15,"△",IF($X15&lt;$Z15,"●"))))</f>
        <v/>
      </c>
      <c r="Z15" s="43"/>
      <c r="AA15" s="41"/>
      <c r="AB15" s="42" t="str">
        <f>IF(AND($AA15="",$AC15=""),"",IF($AA15&gt;$AC15,"○",IF($AA15=$AC15,"△",IF($AA15&lt;$AC15,"●"))))</f>
        <v/>
      </c>
      <c r="AC15" s="43"/>
      <c r="AD15" s="41"/>
      <c r="AE15" s="42" t="str">
        <f>IF(AND($AD15="",$AF15=""),"",IF($AD15&gt;$AF15,"○",IF($AD15=$AF15,"△",IF($AD15&lt;$AF15,"●"))))</f>
        <v/>
      </c>
      <c r="AF15" s="43"/>
      <c r="AG15" s="128"/>
      <c r="AH15" s="128"/>
      <c r="AI15" s="128"/>
      <c r="AJ15" s="128"/>
      <c r="AK15" s="128"/>
      <c r="AL15" s="128"/>
      <c r="AM15" s="128"/>
      <c r="AN15" s="128"/>
      <c r="AO15" s="166"/>
      <c r="AP15" s="51">
        <f>COUNTIF(C15:AF15,"○")*3</f>
        <v>0</v>
      </c>
      <c r="AQ15" s="51">
        <f>COUNTIF(C15:AF15,"△")*1</f>
        <v>0</v>
      </c>
      <c r="AR15" s="51">
        <f>COUNTIF(C15:AF15,"●")*0</f>
        <v>0</v>
      </c>
      <c r="AS15" s="53">
        <f>B12</f>
        <v>0</v>
      </c>
      <c r="AT15" s="53"/>
      <c r="AU15" s="52"/>
      <c r="AV15" s="132"/>
    </row>
    <row r="16" spans="1:48" ht="20.100000000000001" customHeight="1">
      <c r="A16" s="120">
        <v>4</v>
      </c>
      <c r="B16" s="161"/>
      <c r="C16" s="143" t="str">
        <f>IF(AND($L$4=""),"",$L$4)</f>
        <v/>
      </c>
      <c r="D16" s="144"/>
      <c r="E16" s="145"/>
      <c r="F16" s="143" t="str">
        <f>IF(AND($L$8=""),"",$L$8)</f>
        <v/>
      </c>
      <c r="G16" s="144"/>
      <c r="H16" s="145"/>
      <c r="I16" s="143" t="str">
        <f>IF(AND($L$12=""),"",$L$12)</f>
        <v/>
      </c>
      <c r="J16" s="144"/>
      <c r="K16" s="145"/>
      <c r="L16" s="167"/>
      <c r="M16" s="168"/>
      <c r="N16" s="169"/>
      <c r="O16" s="143"/>
      <c r="P16" s="144"/>
      <c r="Q16" s="145"/>
      <c r="R16" s="143"/>
      <c r="S16" s="144"/>
      <c r="T16" s="145"/>
      <c r="U16" s="143"/>
      <c r="V16" s="144"/>
      <c r="W16" s="145"/>
      <c r="X16" s="143"/>
      <c r="Y16" s="144"/>
      <c r="Z16" s="145"/>
      <c r="AA16" s="143"/>
      <c r="AB16" s="144"/>
      <c r="AC16" s="145"/>
      <c r="AD16" s="143"/>
      <c r="AE16" s="144"/>
      <c r="AF16" s="145"/>
      <c r="AG16" s="126" t="str">
        <f t="shared" ref="AG16" si="18">IF(AND($D19="",$G19="",$J19="",$M19="",$P19="",$S19="",$V19="",$Y19="",$AB19="",$AE19=""),"",SUM((COUNTIF($C19:$AF19,"○")),(COUNTIF($C19:$AF19,"●")),(COUNTIF($C19:$AF19,"△"))))</f>
        <v/>
      </c>
      <c r="AH16" s="126" t="str">
        <f t="shared" ref="AH16" si="19">IF(AND($D19="",$G19="",$J19="",$M19="",$P19="",$S19="",$V19="",$Y19="",$AB19="",$AE19=""),"",SUM($AP19:$AR19))</f>
        <v/>
      </c>
      <c r="AI16" s="126" t="str">
        <f t="shared" ref="AI16" si="20">IF(AND($D19="",$G19="",$J19="",$J19="",$M19="",$P19="",$S19="",$V19="",$Y19="",$AB19="",$AE19=""),"",COUNTIF(C19:AF19,"○"))</f>
        <v/>
      </c>
      <c r="AJ16" s="126" t="str">
        <f t="shared" ref="AJ16" si="21">IF(AND($D19="",$G19="",$J19="",$J19="",$M19="",$P19="",$S19="",$V19="",$Y19="",$AB19="",$AE19=""),"",COUNTIF(C19:AF19,"●"))</f>
        <v/>
      </c>
      <c r="AK16" s="126" t="str">
        <f t="shared" ref="AK16" si="22">IF(AND($D19="",$G19="",$J19="",$J19="",$M19="",$P19="",$S19="",$V19="",$Y19="",$AB19="",$AE19=""),"",COUNTIF(C19:AF19,"△"))</f>
        <v/>
      </c>
      <c r="AL16" s="126" t="str">
        <f t="shared" ref="AL16" si="23">IF(AND($C19="",$F19="",$I19="",$L19="",$O19="",$R19="",$U19="",$X19="",$AA19="",$AD19=""),"",SUM($C19,$F19,$I19,$L19,$O19,$R19,$U19,$X19,$AA19,$AD19))</f>
        <v/>
      </c>
      <c r="AM16" s="126" t="str">
        <f t="shared" ref="AM16" si="24">IF(AND($E19="",$H19="",$K19="",$N19="",$Q19="",$T19="",$W19="",$Z19="",$AC19="",$AF19=""),"",SUM($E19,$H19,$K19,$N19,$Q19,$T19,$W19,$Z19,$AC19,$AF19))</f>
        <v/>
      </c>
      <c r="AN16" s="126" t="str">
        <f t="shared" ref="AN16" si="25">IF(AND($AL16="",$AM16=""),"",($AL16-$AM16))</f>
        <v/>
      </c>
      <c r="AO16" s="164" t="str">
        <f>IF(AND($AG16=""),"",RANK(AV16,AV$4:AV$43))</f>
        <v/>
      </c>
      <c r="AP16" s="50"/>
      <c r="AQ16" s="50"/>
      <c r="AS16" s="52"/>
      <c r="AT16" s="52"/>
      <c r="AU16" s="52"/>
      <c r="AV16" s="132" t="str">
        <f t="shared" ref="AV16" si="26">IFERROR(AH16*1000000+AN16*100+AL16,"")</f>
        <v/>
      </c>
    </row>
    <row r="17" spans="1:48" ht="20.100000000000001" customHeight="1">
      <c r="A17" s="121"/>
      <c r="B17" s="162"/>
      <c r="C17" s="146" t="str">
        <f>IF(AND($L$5=""),"",$L$5)</f>
        <v/>
      </c>
      <c r="D17" s="147"/>
      <c r="E17" s="148"/>
      <c r="F17" s="146" t="str">
        <f>IF(AND($L$9=""),"",$L$9)</f>
        <v/>
      </c>
      <c r="G17" s="147"/>
      <c r="H17" s="148"/>
      <c r="I17" s="146" t="str">
        <f>IF(AND($L$13=""),"",$L$13)</f>
        <v/>
      </c>
      <c r="J17" s="147"/>
      <c r="K17" s="148"/>
      <c r="L17" s="170"/>
      <c r="M17" s="171"/>
      <c r="N17" s="172"/>
      <c r="O17" s="146"/>
      <c r="P17" s="147"/>
      <c r="Q17" s="148"/>
      <c r="R17" s="146"/>
      <c r="S17" s="147"/>
      <c r="T17" s="148"/>
      <c r="U17" s="146"/>
      <c r="V17" s="147"/>
      <c r="W17" s="148"/>
      <c r="X17" s="146"/>
      <c r="Y17" s="147"/>
      <c r="Z17" s="148"/>
      <c r="AA17" s="146"/>
      <c r="AB17" s="147"/>
      <c r="AC17" s="148"/>
      <c r="AD17" s="146"/>
      <c r="AE17" s="147"/>
      <c r="AF17" s="148"/>
      <c r="AG17" s="127"/>
      <c r="AH17" s="127"/>
      <c r="AI17" s="127"/>
      <c r="AJ17" s="127"/>
      <c r="AK17" s="127"/>
      <c r="AL17" s="127"/>
      <c r="AM17" s="127"/>
      <c r="AN17" s="127"/>
      <c r="AO17" s="165"/>
      <c r="AP17" s="50"/>
      <c r="AQ17" s="50"/>
      <c r="AS17" s="52"/>
      <c r="AT17" s="52"/>
      <c r="AU17" s="52"/>
      <c r="AV17" s="132"/>
    </row>
    <row r="18" spans="1:48" ht="20.100000000000001" customHeight="1">
      <c r="A18" s="121"/>
      <c r="B18" s="162"/>
      <c r="C18" s="149" t="str">
        <f>IF(AND($L$6=""),"",$L$6)</f>
        <v/>
      </c>
      <c r="D18" s="150"/>
      <c r="E18" s="151"/>
      <c r="F18" s="149" t="str">
        <f>IF(AND($L$10=""),"",$L$10)</f>
        <v/>
      </c>
      <c r="G18" s="150"/>
      <c r="H18" s="151"/>
      <c r="I18" s="149" t="str">
        <f>IF(AND($L$14=""),"",$L$14)</f>
        <v/>
      </c>
      <c r="J18" s="150"/>
      <c r="K18" s="151"/>
      <c r="L18" s="170"/>
      <c r="M18" s="171"/>
      <c r="N18" s="172"/>
      <c r="O18" s="149"/>
      <c r="P18" s="150"/>
      <c r="Q18" s="151"/>
      <c r="R18" s="149"/>
      <c r="S18" s="150"/>
      <c r="T18" s="151"/>
      <c r="U18" s="149"/>
      <c r="V18" s="150"/>
      <c r="W18" s="151"/>
      <c r="X18" s="149"/>
      <c r="Y18" s="150"/>
      <c r="Z18" s="151"/>
      <c r="AA18" s="149"/>
      <c r="AB18" s="150"/>
      <c r="AC18" s="151"/>
      <c r="AD18" s="149"/>
      <c r="AE18" s="150"/>
      <c r="AF18" s="151"/>
      <c r="AG18" s="127"/>
      <c r="AH18" s="127"/>
      <c r="AI18" s="127"/>
      <c r="AJ18" s="127"/>
      <c r="AK18" s="127"/>
      <c r="AL18" s="127"/>
      <c r="AM18" s="127"/>
      <c r="AN18" s="127"/>
      <c r="AO18" s="165"/>
      <c r="AP18" s="50"/>
      <c r="AQ18" s="50"/>
      <c r="AS18" s="52"/>
      <c r="AT18" s="52"/>
      <c r="AU18" s="52"/>
      <c r="AV18" s="132"/>
    </row>
    <row r="19" spans="1:48" ht="24" customHeight="1">
      <c r="A19" s="122"/>
      <c r="B19" s="163"/>
      <c r="C19" s="41" t="str">
        <f>IF(AND(N$7=""),"",N$7)</f>
        <v/>
      </c>
      <c r="D19" s="42" t="str">
        <f>IF(AND($C19="",$E19=""),"",IF($C19&gt;$E19,"○",IF($C19=$E19,"△",IF($C19&lt;$E19,"●"))))</f>
        <v/>
      </c>
      <c r="E19" s="43" t="str">
        <f>IF(AND(L$7=""),"",L$7)</f>
        <v/>
      </c>
      <c r="F19" s="41" t="str">
        <f>IF(AND(N$11=""),"",N$11)</f>
        <v/>
      </c>
      <c r="G19" s="42" t="str">
        <f>IF(AND($F19="",$H19=""),"",IF($F19&gt;$H19,"○",IF($F19=$H19,"△",IF($F19&lt;$H19,"●"))))</f>
        <v/>
      </c>
      <c r="H19" s="43" t="str">
        <f>IF(AND(L$11=""),"",L$11)</f>
        <v/>
      </c>
      <c r="I19" s="41" t="str">
        <f>IF(AND(N$15=""),"",N$15)</f>
        <v/>
      </c>
      <c r="J19" s="42" t="str">
        <f>IF(AND($I19="",$K19=""),"",IF($I19&gt;$K19,"○",IF($I19=$K19,"△",IF($I19&lt;$K19,"●"))))</f>
        <v/>
      </c>
      <c r="K19" s="43" t="str">
        <f>IF(AND(L$15=""),"",L$15)</f>
        <v/>
      </c>
      <c r="L19" s="173"/>
      <c r="M19" s="174"/>
      <c r="N19" s="175"/>
      <c r="O19" s="41"/>
      <c r="P19" s="42" t="str">
        <f>IF(AND($O19="",$Q19=""),"",IF($O19&gt;$Q19,"○",IF($O19=$Q19,"△",IF($O19&lt;$Q19,"●"))))</f>
        <v/>
      </c>
      <c r="Q19" s="43"/>
      <c r="R19" s="41"/>
      <c r="S19" s="42" t="str">
        <f>IF(AND($R19="",$T19=""),"",IF($R19&gt;$T19,"○",IF($R19=$T19,"△",IF($R19&lt;$T19,"●"))))</f>
        <v/>
      </c>
      <c r="T19" s="43"/>
      <c r="U19" s="41"/>
      <c r="V19" s="42" t="str">
        <f>IF(AND($U19="",$W19=""),"",IF($U19&gt;$W19,"○",IF($U19=$W19,"△",IF($U19&lt;$W19,"●"))))</f>
        <v/>
      </c>
      <c r="W19" s="43"/>
      <c r="X19" s="41"/>
      <c r="Y19" s="42" t="str">
        <f>IF(AND($X19="",$Z19=""),"",IF($X19&gt;$Z19,"○",IF($X19=$Z19,"△",IF($X19&lt;$Z19,"●"))))</f>
        <v/>
      </c>
      <c r="Z19" s="43"/>
      <c r="AA19" s="41"/>
      <c r="AB19" s="42" t="str">
        <f>IF(AND($AA19="",$AC19=""),"",IF($AA19&gt;$AC19,"○",IF($AA19=$AC19,"△",IF($AA19&lt;$AC19,"●"))))</f>
        <v/>
      </c>
      <c r="AC19" s="43"/>
      <c r="AD19" s="41"/>
      <c r="AE19" s="42" t="str">
        <f>IF(AND($AD19="",$AF19=""),"",IF($AD19&gt;$AF19,"○",IF($AD19=$AF19,"△",IF($AD19&lt;$AF19,"●"))))</f>
        <v/>
      </c>
      <c r="AF19" s="43"/>
      <c r="AG19" s="128"/>
      <c r="AH19" s="128"/>
      <c r="AI19" s="128"/>
      <c r="AJ19" s="128"/>
      <c r="AK19" s="128"/>
      <c r="AL19" s="128"/>
      <c r="AM19" s="128"/>
      <c r="AN19" s="128"/>
      <c r="AO19" s="166"/>
      <c r="AP19" s="51">
        <f>COUNTIF(C19:AF19,"○")*3</f>
        <v>0</v>
      </c>
      <c r="AQ19" s="51">
        <f>COUNTIF(C19:AF19,"△")*1</f>
        <v>0</v>
      </c>
      <c r="AR19" s="51">
        <f>COUNTIF(C19:AF19,"●")*0</f>
        <v>0</v>
      </c>
      <c r="AS19" s="53">
        <f>B16</f>
        <v>0</v>
      </c>
      <c r="AT19" s="53"/>
      <c r="AU19" s="52"/>
      <c r="AV19" s="132"/>
    </row>
    <row r="20" spans="1:48" ht="20.100000000000001" customHeight="1">
      <c r="A20" s="120">
        <v>5</v>
      </c>
      <c r="B20" s="161"/>
      <c r="C20" s="143" t="str">
        <f>IF(AND($O$4=""),"",$O$4)</f>
        <v/>
      </c>
      <c r="D20" s="144"/>
      <c r="E20" s="145"/>
      <c r="F20" s="143" t="str">
        <f>IF(AND($O$8=""),"",$O$8)</f>
        <v/>
      </c>
      <c r="G20" s="144"/>
      <c r="H20" s="145"/>
      <c r="I20" s="143" t="str">
        <f>IF(AND($O$12=""),"",$O$12)</f>
        <v/>
      </c>
      <c r="J20" s="144"/>
      <c r="K20" s="145"/>
      <c r="L20" s="143" t="str">
        <f>IF(AND($O$16=""),"",$O$16)</f>
        <v/>
      </c>
      <c r="M20" s="144"/>
      <c r="N20" s="145"/>
      <c r="O20" s="167"/>
      <c r="P20" s="168"/>
      <c r="Q20" s="169"/>
      <c r="R20" s="143"/>
      <c r="S20" s="144"/>
      <c r="T20" s="145"/>
      <c r="U20" s="143"/>
      <c r="V20" s="144"/>
      <c r="W20" s="145"/>
      <c r="X20" s="143"/>
      <c r="Y20" s="144"/>
      <c r="Z20" s="145"/>
      <c r="AA20" s="143"/>
      <c r="AB20" s="144"/>
      <c r="AC20" s="145"/>
      <c r="AD20" s="143"/>
      <c r="AE20" s="144"/>
      <c r="AF20" s="145"/>
      <c r="AG20" s="126" t="str">
        <f t="shared" ref="AG20" si="27">IF(AND($D23="",$G23="",$J23="",$M23="",$P23="",$S23="",$V23="",$Y23="",$AB23="",$AE23=""),"",SUM((COUNTIF($C23:$AF23,"○")),(COUNTIF($C23:$AF23,"●")),(COUNTIF($C23:$AF23,"△"))))</f>
        <v/>
      </c>
      <c r="AH20" s="126" t="str">
        <f t="shared" ref="AH20" si="28">IF(AND($D23="",$G23="",$J23="",$M23="",$P23="",$S23="",$V23="",$Y23="",$AB23="",$AE23=""),"",SUM($AP23:$AR23))</f>
        <v/>
      </c>
      <c r="AI20" s="126" t="str">
        <f t="shared" ref="AI20" si="29">IF(AND($D23="",$G23="",$J23="",$J23="",$M23="",$P23="",$S23="",$V23="",$Y23="",$AB23="",$AE23=""),"",COUNTIF(C23:AF23,"○"))</f>
        <v/>
      </c>
      <c r="AJ20" s="126" t="str">
        <f t="shared" ref="AJ20" si="30">IF(AND($D23="",$G23="",$J23="",$J23="",$M23="",$P23="",$S23="",$V23="",$Y23="",$AB23="",$AE23=""),"",COUNTIF(C23:AF23,"●"))</f>
        <v/>
      </c>
      <c r="AK20" s="126" t="str">
        <f t="shared" ref="AK20" si="31">IF(AND($D23="",$G23="",$J23="",$J23="",$M23="",$P23="",$S23="",$V23="",$Y23="",$AB23="",$AE23=""),"",COUNTIF(C23:AF23,"△"))</f>
        <v/>
      </c>
      <c r="AL20" s="126" t="str">
        <f t="shared" ref="AL20" si="32">IF(AND($C23="",$F23="",$I23="",$L23="",$O23="",$R23="",$U23="",$X23="",$AA23="",$AD23=""),"",SUM($C23,$F23,$I23,$L23,$O23,$R23,$U23,$X23,$AA23,$AD23))</f>
        <v/>
      </c>
      <c r="AM20" s="126" t="str">
        <f t="shared" ref="AM20" si="33">IF(AND($E23="",$H23="",$K23="",$N23="",$Q23="",$T23="",$W23="",$Z23="",$AC23="",$AF23=""),"",SUM($E23,$H23,$K23,$N23,$Q23,$T23,$W23,$Z23,$AC23,$AF23))</f>
        <v/>
      </c>
      <c r="AN20" s="126" t="str">
        <f t="shared" ref="AN20" si="34">IF(AND($AL20="",$AM20=""),"",($AL20-$AM20))</f>
        <v/>
      </c>
      <c r="AO20" s="164" t="str">
        <f>IF(AND($AG20=""),"",RANK(AV20,AV$4:AV$43))</f>
        <v/>
      </c>
      <c r="AP20" s="50"/>
      <c r="AQ20" s="50"/>
      <c r="AS20" s="52"/>
      <c r="AT20" s="52"/>
      <c r="AU20" s="52"/>
      <c r="AV20" s="132" t="str">
        <f t="shared" ref="AV20" si="35">IFERROR(AH20*1000000+AN20*100+AL20,"")</f>
        <v/>
      </c>
    </row>
    <row r="21" spans="1:48" ht="20.100000000000001" customHeight="1">
      <c r="A21" s="121"/>
      <c r="B21" s="162"/>
      <c r="C21" s="146" t="str">
        <f>IF(AND($O$5=""),"",$O$5)</f>
        <v/>
      </c>
      <c r="D21" s="147"/>
      <c r="E21" s="148"/>
      <c r="F21" s="146" t="str">
        <f>IF(AND($O$9=""),"",$O$9)</f>
        <v/>
      </c>
      <c r="G21" s="147"/>
      <c r="H21" s="148"/>
      <c r="I21" s="146" t="str">
        <f>IF(AND($O$13=""),"",$O$13)</f>
        <v/>
      </c>
      <c r="J21" s="147"/>
      <c r="K21" s="148"/>
      <c r="L21" s="146" t="str">
        <f>IF(AND($O$17=""),"",$O$17)</f>
        <v/>
      </c>
      <c r="M21" s="147"/>
      <c r="N21" s="148"/>
      <c r="O21" s="170"/>
      <c r="P21" s="171"/>
      <c r="Q21" s="172"/>
      <c r="R21" s="146"/>
      <c r="S21" s="147"/>
      <c r="T21" s="148"/>
      <c r="U21" s="146"/>
      <c r="V21" s="147"/>
      <c r="W21" s="148"/>
      <c r="X21" s="146"/>
      <c r="Y21" s="147"/>
      <c r="Z21" s="148"/>
      <c r="AA21" s="146"/>
      <c r="AB21" s="147"/>
      <c r="AC21" s="148"/>
      <c r="AD21" s="146"/>
      <c r="AE21" s="147"/>
      <c r="AF21" s="148"/>
      <c r="AG21" s="127"/>
      <c r="AH21" s="127"/>
      <c r="AI21" s="127"/>
      <c r="AJ21" s="127"/>
      <c r="AK21" s="127"/>
      <c r="AL21" s="127"/>
      <c r="AM21" s="127"/>
      <c r="AN21" s="127"/>
      <c r="AO21" s="165"/>
      <c r="AP21" s="50"/>
      <c r="AQ21" s="50"/>
      <c r="AS21" s="52"/>
      <c r="AT21" s="52"/>
      <c r="AU21" s="52"/>
      <c r="AV21" s="132"/>
    </row>
    <row r="22" spans="1:48" ht="20.100000000000001" customHeight="1">
      <c r="A22" s="121"/>
      <c r="B22" s="162"/>
      <c r="C22" s="149" t="str">
        <f>IF(AND($O$6=""),"",$O$6)</f>
        <v/>
      </c>
      <c r="D22" s="150"/>
      <c r="E22" s="151"/>
      <c r="F22" s="149" t="str">
        <f>IF(AND($O$10=""),"",$O$10)</f>
        <v/>
      </c>
      <c r="G22" s="150"/>
      <c r="H22" s="151"/>
      <c r="I22" s="149" t="str">
        <f>IF(AND($O$14=""),"",$O$14)</f>
        <v/>
      </c>
      <c r="J22" s="150"/>
      <c r="K22" s="151"/>
      <c r="L22" s="149" t="str">
        <f>IF(AND($O$18=""),"",$O$18)</f>
        <v/>
      </c>
      <c r="M22" s="150"/>
      <c r="N22" s="151"/>
      <c r="O22" s="170"/>
      <c r="P22" s="171"/>
      <c r="Q22" s="172"/>
      <c r="R22" s="149"/>
      <c r="S22" s="150"/>
      <c r="T22" s="151"/>
      <c r="U22" s="149"/>
      <c r="V22" s="150"/>
      <c r="W22" s="151"/>
      <c r="X22" s="149"/>
      <c r="Y22" s="150"/>
      <c r="Z22" s="151"/>
      <c r="AA22" s="149"/>
      <c r="AB22" s="150"/>
      <c r="AC22" s="151"/>
      <c r="AD22" s="149"/>
      <c r="AE22" s="150"/>
      <c r="AF22" s="151"/>
      <c r="AG22" s="127"/>
      <c r="AH22" s="127"/>
      <c r="AI22" s="127"/>
      <c r="AJ22" s="127"/>
      <c r="AK22" s="127"/>
      <c r="AL22" s="127"/>
      <c r="AM22" s="127"/>
      <c r="AN22" s="127"/>
      <c r="AO22" s="165"/>
      <c r="AP22" s="50"/>
      <c r="AQ22" s="50"/>
      <c r="AS22" s="52"/>
      <c r="AT22" s="52"/>
      <c r="AU22" s="52"/>
      <c r="AV22" s="132"/>
    </row>
    <row r="23" spans="1:48" ht="24" customHeight="1">
      <c r="A23" s="122"/>
      <c r="B23" s="163"/>
      <c r="C23" s="41" t="str">
        <f>IF(AND($Q$7=""),"",$Q$7)</f>
        <v/>
      </c>
      <c r="D23" s="42" t="str">
        <f>IF(AND($C23="",$E23=""),"",IF($C23&gt;$E23,"○",IF($C23=$E23,"△",IF($C23&lt;$E23,"●"))))</f>
        <v/>
      </c>
      <c r="E23" s="43" t="str">
        <f>IF(AND($O$7=""),"",$O$7)</f>
        <v/>
      </c>
      <c r="F23" s="41" t="str">
        <f>IF(AND(Q$11=""),"",Q$11)</f>
        <v/>
      </c>
      <c r="G23" s="42" t="str">
        <f>IF(AND($F23="",$H23=""),"",IF($F23&gt;$H23,"○",IF($F23=$H23,"△",IF($F23&lt;$H23,"●"))))</f>
        <v/>
      </c>
      <c r="H23" s="43" t="str">
        <f>IF(AND(O$11=""),"",O$11)</f>
        <v/>
      </c>
      <c r="I23" s="41" t="str">
        <f>IF(AND($Q$15=""),"",$Q$15)</f>
        <v/>
      </c>
      <c r="J23" s="42" t="str">
        <f>IF(AND($I23="",$K23=""),"",IF($I23&gt;$K23,"○",IF($I23=$K23,"△",IF($I23&lt;$K23,"●"))))</f>
        <v/>
      </c>
      <c r="K23" s="43" t="str">
        <f>IF(AND($O$15=""),"",$O$15)</f>
        <v/>
      </c>
      <c r="L23" s="41" t="str">
        <f>IF(AND($Q$19=""),"",$Q$19)</f>
        <v/>
      </c>
      <c r="M23" s="42" t="str">
        <f>IF(AND($L23="",$N23=""),"",IF($L23&gt;$N23,"○",IF($L23=$N23,"△",IF($L23&lt;$N23,"●"))))</f>
        <v/>
      </c>
      <c r="N23" s="43" t="str">
        <f>IF(AND($O$19=""),"",$O$19)</f>
        <v/>
      </c>
      <c r="O23" s="173"/>
      <c r="P23" s="174"/>
      <c r="Q23" s="175"/>
      <c r="R23" s="41"/>
      <c r="S23" s="42" t="str">
        <f>IF(AND($R23="",$T23=""),"",IF($R23&gt;$T23,"○",IF($R23=$T23,"△",IF($R23&lt;$T23,"●"))))</f>
        <v/>
      </c>
      <c r="T23" s="43"/>
      <c r="U23" s="41"/>
      <c r="V23" s="42" t="str">
        <f>IF(AND($U23="",$W23=""),"",IF($U23&gt;$W23,"○",IF($U23=$W23,"△",IF($U23&lt;$W23,"●"))))</f>
        <v/>
      </c>
      <c r="W23" s="43"/>
      <c r="X23" s="41"/>
      <c r="Y23" s="42" t="str">
        <f>IF(AND($X23="",$Z23=""),"",IF($X23&gt;$Z23,"○",IF($X23=$Z23,"△",IF($X23&lt;$Z23,"●"))))</f>
        <v/>
      </c>
      <c r="Z23" s="43"/>
      <c r="AA23" s="41"/>
      <c r="AB23" s="42" t="str">
        <f>IF(AND($AA23="",$AC23=""),"",IF($AA23&gt;$AC23,"○",IF($AA23=$AC23,"△",IF($AA23&lt;$AC23,"●"))))</f>
        <v/>
      </c>
      <c r="AC23" s="43"/>
      <c r="AD23" s="41"/>
      <c r="AE23" s="42" t="str">
        <f>IF(AND($AD23="",$AF23=""),"",IF($AD23&gt;$AF23,"○",IF($AD23=$AF23,"△",IF($AD23&lt;$AF23,"●"))))</f>
        <v/>
      </c>
      <c r="AF23" s="43"/>
      <c r="AG23" s="128"/>
      <c r="AH23" s="128"/>
      <c r="AI23" s="128"/>
      <c r="AJ23" s="128"/>
      <c r="AK23" s="128"/>
      <c r="AL23" s="128"/>
      <c r="AM23" s="128"/>
      <c r="AN23" s="128"/>
      <c r="AO23" s="166"/>
      <c r="AP23" s="51">
        <f>COUNTIF(C23:AF23,"○")*3</f>
        <v>0</v>
      </c>
      <c r="AQ23" s="51">
        <f>COUNTIF(C23:AF23,"△")*1</f>
        <v>0</v>
      </c>
      <c r="AR23" s="51">
        <f>COUNTIF(C23:AF23,"●")*0</f>
        <v>0</v>
      </c>
      <c r="AS23" s="53">
        <f>B20</f>
        <v>0</v>
      </c>
      <c r="AT23" s="53"/>
      <c r="AU23" s="52"/>
      <c r="AV23" s="132"/>
    </row>
    <row r="24" spans="1:48" ht="20.100000000000001" customHeight="1">
      <c r="A24" s="120">
        <v>6</v>
      </c>
      <c r="B24" s="161"/>
      <c r="C24" s="143" t="str">
        <f>IF(AND($R$4=""),"",$R$4)</f>
        <v/>
      </c>
      <c r="D24" s="144"/>
      <c r="E24" s="145"/>
      <c r="F24" s="143" t="str">
        <f>IF(AND($R$8=""),"",$R$8)</f>
        <v/>
      </c>
      <c r="G24" s="144"/>
      <c r="H24" s="145"/>
      <c r="I24" s="143" t="str">
        <f>IF(AND($R$12=""),"",$R$12)</f>
        <v/>
      </c>
      <c r="J24" s="144"/>
      <c r="K24" s="145"/>
      <c r="L24" s="143" t="str">
        <f>IF(AND($R$16=""),"",$R$16)</f>
        <v/>
      </c>
      <c r="M24" s="144"/>
      <c r="N24" s="145"/>
      <c r="O24" s="143" t="str">
        <f>IF(AND($R$20=""),"",$R$20)</f>
        <v/>
      </c>
      <c r="P24" s="144"/>
      <c r="Q24" s="145"/>
      <c r="R24" s="167"/>
      <c r="S24" s="168"/>
      <c r="T24" s="169"/>
      <c r="U24" s="143"/>
      <c r="V24" s="144"/>
      <c r="W24" s="145"/>
      <c r="X24" s="143"/>
      <c r="Y24" s="144"/>
      <c r="Z24" s="145"/>
      <c r="AA24" s="143"/>
      <c r="AB24" s="144"/>
      <c r="AC24" s="145"/>
      <c r="AD24" s="143"/>
      <c r="AE24" s="144"/>
      <c r="AF24" s="145"/>
      <c r="AG24" s="126" t="str">
        <f t="shared" ref="AG24" si="36">IF(AND($D27="",$G27="",$J27="",$M27="",$P27="",$S27="",$V27="",$Y27="",$AB27="",$AE27=""),"",SUM((COUNTIF($C27:$AF27,"○")),(COUNTIF($C27:$AF27,"●")),(COUNTIF($C27:$AF27,"△"))))</f>
        <v/>
      </c>
      <c r="AH24" s="126" t="str">
        <f t="shared" ref="AH24" si="37">IF(AND($D27="",$G27="",$J27="",$M27="",$P27="",$S27="",$V27="",$Y27="",$AB27="",$AE27=""),"",SUM($AP27:$AR27))</f>
        <v/>
      </c>
      <c r="AI24" s="126" t="str">
        <f t="shared" ref="AI24" si="38">IF(AND($D27="",$G27="",$J27="",$J27="",$M27="",$P27="",$S27="",$V27="",$Y27="",$AB27="",$AE27=""),"",COUNTIF(C27:AF27,"○"))</f>
        <v/>
      </c>
      <c r="AJ24" s="126" t="str">
        <f t="shared" ref="AJ24" si="39">IF(AND($D27="",$G27="",$J27="",$J27="",$M27="",$P27="",$S27="",$V27="",$Y27="",$AB27="",$AE27=""),"",COUNTIF(C27:AF27,"●"))</f>
        <v/>
      </c>
      <c r="AK24" s="126" t="str">
        <f t="shared" ref="AK24" si="40">IF(AND($D27="",$G27="",$J27="",$J27="",$M27="",$P27="",$S27="",$V27="",$Y27="",$AB27="",$AE27=""),"",COUNTIF(C27:AF27,"△"))</f>
        <v/>
      </c>
      <c r="AL24" s="126" t="str">
        <f t="shared" ref="AL24" si="41">IF(AND($C27="",$F27="",$I27="",$L27="",$O27="",$R27="",$U27="",$X27="",$AA27="",$AD27=""),"",SUM($C27,$F27,$I27,$L27,$O27,$R27,$U27,$X27,$AA27,$AD27))</f>
        <v/>
      </c>
      <c r="AM24" s="126" t="str">
        <f t="shared" ref="AM24" si="42">IF(AND($E27="",$H27="",$K27="",$N27="",$Q27="",$T27="",$W27="",$Z27="",$AC27="",$AF27=""),"",SUM($E27,$H27,$K27,$N27,$Q27,$T27,$W27,$Z27,$AC27,$AF27))</f>
        <v/>
      </c>
      <c r="AN24" s="126" t="str">
        <f t="shared" ref="AN24" si="43">IF(AND($AL24="",$AM24=""),"",($AL24-$AM24))</f>
        <v/>
      </c>
      <c r="AO24" s="164" t="str">
        <f>IF(AND($AG24=""),"",RANK(AV24,AV$4:AV$43))</f>
        <v/>
      </c>
      <c r="AP24" s="50"/>
      <c r="AQ24" s="50"/>
      <c r="AS24" s="52"/>
      <c r="AT24" s="52"/>
      <c r="AU24" s="52"/>
      <c r="AV24" s="132" t="str">
        <f t="shared" ref="AV24" si="44">IFERROR(AH24*1000000+AN24*100+AL24,"")</f>
        <v/>
      </c>
    </row>
    <row r="25" spans="1:48" ht="20.100000000000001" customHeight="1">
      <c r="A25" s="121"/>
      <c r="B25" s="162"/>
      <c r="C25" s="146" t="str">
        <f>IF(AND($R$5=""),"",$R$5)</f>
        <v/>
      </c>
      <c r="D25" s="147"/>
      <c r="E25" s="148"/>
      <c r="F25" s="146" t="str">
        <f>IF(AND($R$9=""),"",$R$9)</f>
        <v/>
      </c>
      <c r="G25" s="147"/>
      <c r="H25" s="148"/>
      <c r="I25" s="146" t="str">
        <f>IF(AND($R$13=""),"",$R$13)</f>
        <v/>
      </c>
      <c r="J25" s="147"/>
      <c r="K25" s="148"/>
      <c r="L25" s="146" t="str">
        <f>IF(AND($R$17=""),"",$R$17)</f>
        <v/>
      </c>
      <c r="M25" s="147"/>
      <c r="N25" s="148"/>
      <c r="O25" s="146" t="str">
        <f>IF(AND($R$21=""),"",$R$21)</f>
        <v/>
      </c>
      <c r="P25" s="147"/>
      <c r="Q25" s="148"/>
      <c r="R25" s="170"/>
      <c r="S25" s="171"/>
      <c r="T25" s="172"/>
      <c r="U25" s="146"/>
      <c r="V25" s="147"/>
      <c r="W25" s="148"/>
      <c r="X25" s="146"/>
      <c r="Y25" s="147"/>
      <c r="Z25" s="148"/>
      <c r="AA25" s="146"/>
      <c r="AB25" s="147"/>
      <c r="AC25" s="148"/>
      <c r="AD25" s="146"/>
      <c r="AE25" s="147"/>
      <c r="AF25" s="148"/>
      <c r="AG25" s="127"/>
      <c r="AH25" s="127"/>
      <c r="AI25" s="127"/>
      <c r="AJ25" s="127"/>
      <c r="AK25" s="127"/>
      <c r="AL25" s="127"/>
      <c r="AM25" s="127"/>
      <c r="AN25" s="127"/>
      <c r="AO25" s="165"/>
      <c r="AP25" s="50"/>
      <c r="AQ25" s="50"/>
      <c r="AS25" s="52"/>
      <c r="AT25" s="52"/>
      <c r="AU25" s="52"/>
      <c r="AV25" s="132"/>
    </row>
    <row r="26" spans="1:48" ht="20.100000000000001" customHeight="1">
      <c r="A26" s="121"/>
      <c r="B26" s="162"/>
      <c r="C26" s="149" t="str">
        <f>IF(AND($R$6=""),"",$R$6)</f>
        <v/>
      </c>
      <c r="D26" s="150"/>
      <c r="E26" s="151"/>
      <c r="F26" s="149" t="str">
        <f>IF(AND($R$10=""),"",$R$10)</f>
        <v/>
      </c>
      <c r="G26" s="150"/>
      <c r="H26" s="151"/>
      <c r="I26" s="149" t="str">
        <f>IF(AND($R$14=""),"",$R$14)</f>
        <v/>
      </c>
      <c r="J26" s="150"/>
      <c r="K26" s="151"/>
      <c r="L26" s="149" t="str">
        <f>IF(AND($R$18=""),"",$R$18)</f>
        <v/>
      </c>
      <c r="M26" s="150"/>
      <c r="N26" s="151"/>
      <c r="O26" s="149" t="str">
        <f>IF(AND($R$22=""),"",$R$22)</f>
        <v/>
      </c>
      <c r="P26" s="150"/>
      <c r="Q26" s="151"/>
      <c r="R26" s="170"/>
      <c r="S26" s="171"/>
      <c r="T26" s="172"/>
      <c r="U26" s="149"/>
      <c r="V26" s="150"/>
      <c r="W26" s="151"/>
      <c r="X26" s="149"/>
      <c r="Y26" s="150"/>
      <c r="Z26" s="151"/>
      <c r="AA26" s="149"/>
      <c r="AB26" s="150"/>
      <c r="AC26" s="151"/>
      <c r="AD26" s="149"/>
      <c r="AE26" s="150"/>
      <c r="AF26" s="151"/>
      <c r="AG26" s="127"/>
      <c r="AH26" s="127"/>
      <c r="AI26" s="127"/>
      <c r="AJ26" s="127"/>
      <c r="AK26" s="127"/>
      <c r="AL26" s="127"/>
      <c r="AM26" s="127"/>
      <c r="AN26" s="127"/>
      <c r="AO26" s="165"/>
      <c r="AP26" s="50"/>
      <c r="AQ26" s="50"/>
      <c r="AS26" s="52"/>
      <c r="AT26" s="52"/>
      <c r="AU26" s="52"/>
      <c r="AV26" s="132"/>
    </row>
    <row r="27" spans="1:48" ht="24" customHeight="1">
      <c r="A27" s="122"/>
      <c r="B27" s="163"/>
      <c r="C27" s="41" t="str">
        <f>IF(AND($T$7=""),"",$T$7)</f>
        <v/>
      </c>
      <c r="D27" s="42" t="str">
        <f>IF(AND($C27="",$E27=""),"",IF($C27&gt;$E27,"○",IF($C27=$E27,"△",IF($C27&lt;$E27,"●"))))</f>
        <v/>
      </c>
      <c r="E27" s="43" t="str">
        <f>IF(AND($R$7=""),"",$R$7)</f>
        <v/>
      </c>
      <c r="F27" s="41" t="str">
        <f>IF(AND(T$11=""),"",T$11)</f>
        <v/>
      </c>
      <c r="G27" s="42" t="str">
        <f>IF(AND($F27="",$H27=""),"",IF($F27&gt;$H27,"○",IF($F27=$H27,"△",IF($F27&lt;$H27,"●"))))</f>
        <v/>
      </c>
      <c r="H27" s="43" t="str">
        <f>IF(AND(R$11=""),"",R$11)</f>
        <v/>
      </c>
      <c r="I27" s="41" t="str">
        <f>IF(AND($T$15=""),"",$T$15)</f>
        <v/>
      </c>
      <c r="J27" s="42" t="str">
        <f>IF(AND($I27="",$K27=""),"",IF($I27&gt;$K27,"○",IF($I27=$K27,"△",IF($I27&lt;$K27,"●"))))</f>
        <v/>
      </c>
      <c r="K27" s="43" t="str">
        <f>IF(AND($R$15=""),"",$R$15)</f>
        <v/>
      </c>
      <c r="L27" s="41" t="str">
        <f>IF(AND($T$19=""),"",$T$19)</f>
        <v/>
      </c>
      <c r="M27" s="42" t="str">
        <f>IF(AND($L27="",$N27=""),"",IF($L27&gt;$N27,"○",IF($L27=$N27,"△",IF($L27&lt;$N27,"●"))))</f>
        <v/>
      </c>
      <c r="N27" s="43" t="str">
        <f>IF(AND($R$19=""),"",$R$19)</f>
        <v/>
      </c>
      <c r="O27" s="41" t="str">
        <f>IF(AND($T$23=""),"",$T$23)</f>
        <v/>
      </c>
      <c r="P27" s="42" t="str">
        <f>IF(AND($O27="",$Q27=""),"",IF($O27&gt;$Q27,"○",IF($O27=$Q27,"△",IF($O27&lt;$Q27,"●"))))</f>
        <v/>
      </c>
      <c r="Q27" s="43" t="str">
        <f>IF(AND($R$23=""),"",$R$23)</f>
        <v/>
      </c>
      <c r="R27" s="173"/>
      <c r="S27" s="174"/>
      <c r="T27" s="175"/>
      <c r="U27" s="41"/>
      <c r="V27" s="42" t="str">
        <f>IF(AND($U27="",$W27=""),"",IF($U27&gt;$W27,"○",IF($U27=$W27,"△",IF($U27&lt;$W27,"●"))))</f>
        <v/>
      </c>
      <c r="W27" s="43"/>
      <c r="X27" s="41"/>
      <c r="Y27" s="42" t="str">
        <f>IF(AND($X27="",$Z27=""),"",IF($X27&gt;$Z27,"○",IF($X27=$Z27,"△",IF($X27&lt;$Z27,"●"))))</f>
        <v/>
      </c>
      <c r="Z27" s="43"/>
      <c r="AA27" s="41"/>
      <c r="AB27" s="42" t="str">
        <f>IF(AND($AA27="",$AC27=""),"",IF($AA27&gt;$AC27,"○",IF($AA27=$AC27,"△",IF($AA27&lt;$AC27,"●"))))</f>
        <v/>
      </c>
      <c r="AC27" s="43"/>
      <c r="AD27" s="41"/>
      <c r="AE27" s="42" t="str">
        <f>IF(AND($AD27="",$AF27=""),"",IF($AD27&gt;$AF27,"○",IF($AD27=$AF27,"△",IF($AD27&lt;$AF27,"●"))))</f>
        <v/>
      </c>
      <c r="AF27" s="43"/>
      <c r="AG27" s="128"/>
      <c r="AH27" s="128"/>
      <c r="AI27" s="128"/>
      <c r="AJ27" s="128"/>
      <c r="AK27" s="128"/>
      <c r="AL27" s="128"/>
      <c r="AM27" s="128"/>
      <c r="AN27" s="128"/>
      <c r="AO27" s="166"/>
      <c r="AP27" s="51">
        <f>COUNTIF(C27:AF27,"○")*3</f>
        <v>0</v>
      </c>
      <c r="AQ27" s="51">
        <f>COUNTIF(C27:AF27,"△")*1</f>
        <v>0</v>
      </c>
      <c r="AR27" s="51">
        <f>COUNTIF(C27:AF27,"●")*0</f>
        <v>0</v>
      </c>
      <c r="AS27" s="53">
        <f>B24</f>
        <v>0</v>
      </c>
      <c r="AT27" s="53"/>
      <c r="AU27" s="52"/>
      <c r="AV27" s="132"/>
    </row>
    <row r="28" spans="1:48" ht="20.100000000000001" customHeight="1">
      <c r="A28" s="120">
        <v>7</v>
      </c>
      <c r="B28" s="161"/>
      <c r="C28" s="143" t="str">
        <f>IF(AND($U$4=""),"",$U$4)</f>
        <v/>
      </c>
      <c r="D28" s="144"/>
      <c r="E28" s="145"/>
      <c r="F28" s="143" t="str">
        <f>IF(AND($U$8=""),"",$U$8)</f>
        <v/>
      </c>
      <c r="G28" s="144"/>
      <c r="H28" s="145"/>
      <c r="I28" s="143" t="str">
        <f>IF(AND($U$12=""),"",$U$12)</f>
        <v/>
      </c>
      <c r="J28" s="144"/>
      <c r="K28" s="145"/>
      <c r="L28" s="143" t="str">
        <f>IF(AND($U$16=""),"",$U$16)</f>
        <v/>
      </c>
      <c r="M28" s="144"/>
      <c r="N28" s="145"/>
      <c r="O28" s="143" t="str">
        <f>IF(AND($U$20=""),"",$U$20)</f>
        <v/>
      </c>
      <c r="P28" s="144"/>
      <c r="Q28" s="145"/>
      <c r="R28" s="143" t="str">
        <f>IF(AND($U$24=""),"",$U$24)</f>
        <v/>
      </c>
      <c r="S28" s="144"/>
      <c r="T28" s="145"/>
      <c r="U28" s="167"/>
      <c r="V28" s="168"/>
      <c r="W28" s="169"/>
      <c r="X28" s="143"/>
      <c r="Y28" s="144"/>
      <c r="Z28" s="145"/>
      <c r="AA28" s="143"/>
      <c r="AB28" s="144"/>
      <c r="AC28" s="145"/>
      <c r="AD28" s="143"/>
      <c r="AE28" s="144"/>
      <c r="AF28" s="145"/>
      <c r="AG28" s="126" t="str">
        <f t="shared" ref="AG28" si="45">IF(AND($D31="",$G31="",$J31="",$M31="",$P31="",$S31="",$V31="",$Y31="",$AB31="",$AE31=""),"",SUM((COUNTIF($C31:$AF31,"○")),(COUNTIF($C31:$AF31,"●")),(COUNTIF($C31:$AF31,"△"))))</f>
        <v/>
      </c>
      <c r="AH28" s="126" t="str">
        <f t="shared" ref="AH28" si="46">IF(AND($D31="",$G31="",$J31="",$M31="",$P31="",$S31="",$V31="",$Y31="",$AB31="",$AE31=""),"",SUM($AP31:$AR31))</f>
        <v/>
      </c>
      <c r="AI28" s="126" t="str">
        <f t="shared" ref="AI28" si="47">IF(AND($D31="",$G31="",$J31="",$J31="",$M31="",$P31="",$S31="",$V31="",$Y31="",$AB31="",$AE31=""),"",COUNTIF(C31:AF31,"○"))</f>
        <v/>
      </c>
      <c r="AJ28" s="126" t="str">
        <f t="shared" ref="AJ28" si="48">IF(AND($D31="",$G31="",$J31="",$J31="",$M31="",$P31="",$S31="",$V31="",$Y31="",$AB31="",$AE31=""),"",COUNTIF(C31:AF31,"●"))</f>
        <v/>
      </c>
      <c r="AK28" s="126" t="str">
        <f t="shared" ref="AK28" si="49">IF(AND($D31="",$G31="",$J31="",$J31="",$M31="",$P31="",$S31="",$V31="",$Y31="",$AB31="",$AE31=""),"",COUNTIF(C31:AF31,"△"))</f>
        <v/>
      </c>
      <c r="AL28" s="126" t="str">
        <f t="shared" ref="AL28" si="50">IF(AND($C31="",$F31="",$I31="",$L31="",$O31="",$R31="",$U31="",$X31="",$AA31="",$AD31=""),"",SUM($C31,$F31,$I31,$L31,$O31,$R31,$U31,$X31,$AA31,$AD31))</f>
        <v/>
      </c>
      <c r="AM28" s="126" t="str">
        <f t="shared" ref="AM28" si="51">IF(AND($E31="",$H31="",$K31="",$N31="",$Q31="",$T31="",$W31="",$Z31="",$AC31="",$AF31=""),"",SUM($E31,$H31,$K31,$N31,$Q31,$T31,$W31,$Z31,$AC31,$AF31))</f>
        <v/>
      </c>
      <c r="AN28" s="126" t="str">
        <f t="shared" ref="AN28" si="52">IF(AND($AL28="",$AM28=""),"",($AL28-$AM28))</f>
        <v/>
      </c>
      <c r="AO28" s="164" t="str">
        <f>IF(AND($AG28=""),"",RANK(AV28,AV$4:AV$43))</f>
        <v/>
      </c>
      <c r="AP28" s="50"/>
      <c r="AQ28" s="50"/>
      <c r="AS28" s="52"/>
      <c r="AT28" s="52"/>
      <c r="AU28" s="52"/>
      <c r="AV28" s="132" t="str">
        <f t="shared" ref="AV28" si="53">IFERROR(AH28*1000000+AN28*100+AL28,"")</f>
        <v/>
      </c>
    </row>
    <row r="29" spans="1:48" ht="20.100000000000001" customHeight="1">
      <c r="A29" s="121"/>
      <c r="B29" s="162"/>
      <c r="C29" s="146" t="str">
        <f>IF(AND($U$5=""),"",$U$5)</f>
        <v/>
      </c>
      <c r="D29" s="147"/>
      <c r="E29" s="148"/>
      <c r="F29" s="146" t="str">
        <f>IF(AND($U$9=""),"",$U$9)</f>
        <v/>
      </c>
      <c r="G29" s="147"/>
      <c r="H29" s="148"/>
      <c r="I29" s="146" t="str">
        <f>IF(AND($U$13=""),"",$U$13)</f>
        <v/>
      </c>
      <c r="J29" s="147"/>
      <c r="K29" s="148"/>
      <c r="L29" s="146" t="str">
        <f>IF(AND($U$17=""),"",$U$17)</f>
        <v/>
      </c>
      <c r="M29" s="147"/>
      <c r="N29" s="148"/>
      <c r="O29" s="146" t="str">
        <f>IF(AND($U$21=""),"",$U$21)</f>
        <v/>
      </c>
      <c r="P29" s="147"/>
      <c r="Q29" s="148"/>
      <c r="R29" s="146" t="str">
        <f>IF(AND($U$25=""),"",$U$25)</f>
        <v/>
      </c>
      <c r="S29" s="147"/>
      <c r="T29" s="148"/>
      <c r="U29" s="170"/>
      <c r="V29" s="171"/>
      <c r="W29" s="172"/>
      <c r="X29" s="146"/>
      <c r="Y29" s="147"/>
      <c r="Z29" s="148"/>
      <c r="AA29" s="146"/>
      <c r="AB29" s="147"/>
      <c r="AC29" s="148"/>
      <c r="AD29" s="146"/>
      <c r="AE29" s="147"/>
      <c r="AF29" s="148"/>
      <c r="AG29" s="127"/>
      <c r="AH29" s="127"/>
      <c r="AI29" s="127"/>
      <c r="AJ29" s="127"/>
      <c r="AK29" s="127"/>
      <c r="AL29" s="127"/>
      <c r="AM29" s="127"/>
      <c r="AN29" s="127"/>
      <c r="AO29" s="165"/>
      <c r="AP29" s="50"/>
      <c r="AQ29" s="50"/>
      <c r="AS29" s="52"/>
      <c r="AT29" s="52"/>
      <c r="AU29" s="52"/>
      <c r="AV29" s="132"/>
    </row>
    <row r="30" spans="1:48" ht="20.100000000000001" customHeight="1">
      <c r="A30" s="121"/>
      <c r="B30" s="162"/>
      <c r="C30" s="149" t="str">
        <f>IF(AND($U$6=""),"",$U$6)</f>
        <v/>
      </c>
      <c r="D30" s="150"/>
      <c r="E30" s="151"/>
      <c r="F30" s="149" t="str">
        <f>IF(AND($U$10=""),"",$U$10)</f>
        <v/>
      </c>
      <c r="G30" s="150"/>
      <c r="H30" s="151"/>
      <c r="I30" s="149" t="str">
        <f>IF(AND($U$14=""),"",$U$14)</f>
        <v/>
      </c>
      <c r="J30" s="150"/>
      <c r="K30" s="151"/>
      <c r="L30" s="149" t="str">
        <f>IF(AND($U$18=""),"",$U$18)</f>
        <v/>
      </c>
      <c r="M30" s="150"/>
      <c r="N30" s="151"/>
      <c r="O30" s="149" t="str">
        <f>IF(AND($U$22=""),"",$U$22)</f>
        <v/>
      </c>
      <c r="P30" s="150"/>
      <c r="Q30" s="151"/>
      <c r="R30" s="149" t="str">
        <f>IF(AND($U$26=""),"",$U$26)</f>
        <v/>
      </c>
      <c r="S30" s="150"/>
      <c r="T30" s="151"/>
      <c r="U30" s="170"/>
      <c r="V30" s="171"/>
      <c r="W30" s="172"/>
      <c r="X30" s="149"/>
      <c r="Y30" s="150"/>
      <c r="Z30" s="151"/>
      <c r="AA30" s="149"/>
      <c r="AB30" s="150"/>
      <c r="AC30" s="151"/>
      <c r="AD30" s="149"/>
      <c r="AE30" s="150"/>
      <c r="AF30" s="151"/>
      <c r="AG30" s="127"/>
      <c r="AH30" s="127"/>
      <c r="AI30" s="127"/>
      <c r="AJ30" s="127"/>
      <c r="AK30" s="127"/>
      <c r="AL30" s="127"/>
      <c r="AM30" s="127"/>
      <c r="AN30" s="127"/>
      <c r="AO30" s="165"/>
      <c r="AP30" s="50"/>
      <c r="AQ30" s="50"/>
      <c r="AS30" s="52"/>
      <c r="AT30" s="52"/>
      <c r="AU30" s="52"/>
      <c r="AV30" s="132"/>
    </row>
    <row r="31" spans="1:48" ht="24" customHeight="1">
      <c r="A31" s="122"/>
      <c r="B31" s="163"/>
      <c r="C31" s="41" t="str">
        <f>IF(AND($W$7=""),"",$W$7)</f>
        <v/>
      </c>
      <c r="D31" s="42" t="str">
        <f>IF(AND($C31="",$E31=""),"",IF($C31&gt;$E31,"○",IF($C31=$E31,"△",IF($C31&lt;$E31,"●"))))</f>
        <v/>
      </c>
      <c r="E31" s="43" t="str">
        <f>IF(AND($U$7=""),"",$U$7)</f>
        <v/>
      </c>
      <c r="F31" s="41" t="str">
        <f>IF(AND(W$11=""),"",W$11)</f>
        <v/>
      </c>
      <c r="G31" s="42" t="str">
        <f>IF(AND($F31="",$H31=""),"",IF($F31&gt;$H31,"○",IF($F31=$H31,"△",IF($F31&lt;$H31,"●"))))</f>
        <v/>
      </c>
      <c r="H31" s="43" t="str">
        <f>IF(AND(U$11=""),"",U$11)</f>
        <v/>
      </c>
      <c r="I31" s="41" t="str">
        <f>IF(AND($W$15=""),"",$W$15)</f>
        <v/>
      </c>
      <c r="J31" s="42" t="str">
        <f>IF(AND($I31="",$K31=""),"",IF($I31&gt;$K31,"○",IF($I31=$K31,"△",IF($I31&lt;$K31,"●"))))</f>
        <v/>
      </c>
      <c r="K31" s="43" t="str">
        <f>IF(AND($U$15=""),"",$U$15)</f>
        <v/>
      </c>
      <c r="L31" s="41" t="str">
        <f>IF(AND($W$19=""),"",$W$19)</f>
        <v/>
      </c>
      <c r="M31" s="42" t="str">
        <f>IF(AND($L31="",$N31=""),"",IF($L31&gt;$N31,"○",IF($L31=$N31,"△",IF($L31&lt;$N31,"●"))))</f>
        <v/>
      </c>
      <c r="N31" s="43" t="str">
        <f>IF(AND($U$19=""),"",$U$19)</f>
        <v/>
      </c>
      <c r="O31" s="41" t="str">
        <f>IF(AND($W$23=""),"",$W$23)</f>
        <v/>
      </c>
      <c r="P31" s="42" t="str">
        <f>IF(AND($O31="",$Q31=""),"",IF($O31&gt;$Q31,"○",IF($O31=$Q31,"△",IF($O31&lt;$Q31,"●"))))</f>
        <v/>
      </c>
      <c r="Q31" s="43" t="str">
        <f>IF(AND($U$23=""),"",$U$23)</f>
        <v/>
      </c>
      <c r="R31" s="41" t="str">
        <f>IF(AND($W$27=""),"",$W$27)</f>
        <v/>
      </c>
      <c r="S31" s="42" t="str">
        <f>IF(AND($R31="",$T31=""),"",IF($R31&gt;$T31,"○",IF($R31=$T31,"△",IF($R31&lt;$T31,"●"))))</f>
        <v/>
      </c>
      <c r="T31" s="43" t="str">
        <f>IF(AND($U$27=""),"",$U$27)</f>
        <v/>
      </c>
      <c r="U31" s="173"/>
      <c r="V31" s="174"/>
      <c r="W31" s="175"/>
      <c r="X31" s="41"/>
      <c r="Y31" s="42" t="str">
        <f>IF(AND($X31="",$Z31=""),"",IF($X31&gt;$Z31,"○",IF($X31=$Z31,"△",IF($X31&lt;$Z31,"●"))))</f>
        <v/>
      </c>
      <c r="Z31" s="43"/>
      <c r="AA31" s="41"/>
      <c r="AB31" s="42" t="str">
        <f>IF(AND($AA31="",$AC31=""),"",IF($AA31&gt;$AC31,"○",IF($AA31=$AC31,"△",IF($AA31&lt;$AC31,"●"))))</f>
        <v/>
      </c>
      <c r="AC31" s="43"/>
      <c r="AD31" s="41"/>
      <c r="AE31" s="42" t="str">
        <f>IF(AND($AD31="",$AF31=""),"",IF($AD31&gt;$AF31,"○",IF($AD31=$AF31,"△",IF($AD31&lt;$AF31,"●"))))</f>
        <v/>
      </c>
      <c r="AF31" s="43"/>
      <c r="AG31" s="128"/>
      <c r="AH31" s="128"/>
      <c r="AI31" s="128"/>
      <c r="AJ31" s="128"/>
      <c r="AK31" s="128"/>
      <c r="AL31" s="128"/>
      <c r="AM31" s="128"/>
      <c r="AN31" s="128"/>
      <c r="AO31" s="166"/>
      <c r="AP31" s="51">
        <f>COUNTIF(C31:AF31,"○")*3</f>
        <v>0</v>
      </c>
      <c r="AQ31" s="51">
        <f>COUNTIF(C31:AF31,"△")*1</f>
        <v>0</v>
      </c>
      <c r="AR31" s="51">
        <f>COUNTIF(C31:AF31,"●")*0</f>
        <v>0</v>
      </c>
      <c r="AS31" s="53">
        <f>B28</f>
        <v>0</v>
      </c>
      <c r="AT31" s="53"/>
      <c r="AU31" s="52"/>
      <c r="AV31" s="132"/>
    </row>
    <row r="32" spans="1:48" ht="20.100000000000001" customHeight="1">
      <c r="A32" s="120">
        <v>8</v>
      </c>
      <c r="B32" s="161"/>
      <c r="C32" s="143" t="str">
        <f>IF(AND($X$4=""),"",$X$4)</f>
        <v/>
      </c>
      <c r="D32" s="144"/>
      <c r="E32" s="145"/>
      <c r="F32" s="143" t="str">
        <f>IF(AND($X$8=""),"",$X$8)</f>
        <v/>
      </c>
      <c r="G32" s="144"/>
      <c r="H32" s="145"/>
      <c r="I32" s="143" t="str">
        <f>IF(AND($X$12=""),"",$X$12)</f>
        <v/>
      </c>
      <c r="J32" s="144"/>
      <c r="K32" s="145"/>
      <c r="L32" s="143" t="str">
        <f>IF(AND($X$16=""),"",$X$16)</f>
        <v/>
      </c>
      <c r="M32" s="144"/>
      <c r="N32" s="145"/>
      <c r="O32" s="143" t="str">
        <f>IF(AND($X$20=""),"",$X$20)</f>
        <v/>
      </c>
      <c r="P32" s="144"/>
      <c r="Q32" s="145"/>
      <c r="R32" s="143" t="str">
        <f>IF(AND($X$24=""),"",$X$24)</f>
        <v/>
      </c>
      <c r="S32" s="144"/>
      <c r="T32" s="145"/>
      <c r="U32" s="143" t="str">
        <f>IF(AND($X$28=""),"",$X$28)</f>
        <v/>
      </c>
      <c r="V32" s="144"/>
      <c r="W32" s="145"/>
      <c r="X32" s="167"/>
      <c r="Y32" s="168"/>
      <c r="Z32" s="169"/>
      <c r="AA32" s="143"/>
      <c r="AB32" s="144"/>
      <c r="AC32" s="145"/>
      <c r="AD32" s="143"/>
      <c r="AE32" s="144"/>
      <c r="AF32" s="145"/>
      <c r="AG32" s="126" t="str">
        <f t="shared" ref="AG32" si="54">IF(AND($D35="",$G35="",$J35="",$M35="",$P35="",$S35="",$V35="",$Y35="",$AB35="",$AE35=""),"",SUM((COUNTIF($C35:$AF35,"○")),(COUNTIF($C35:$AF35,"●")),(COUNTIF($C35:$AF35,"△"))))</f>
        <v/>
      </c>
      <c r="AH32" s="126" t="str">
        <f t="shared" ref="AH32" si="55">IF(AND($D35="",$G35="",$J35="",$M35="",$P35="",$S35="",$V35="",$Y35="",$AB35="",$AE35=""),"",SUM($AP35:$AR35))</f>
        <v/>
      </c>
      <c r="AI32" s="126" t="str">
        <f t="shared" ref="AI32" si="56">IF(AND($D35="",$G35="",$J35="",$J35="",$M35="",$P35="",$S35="",$V35="",$Y35="",$AB35="",$AE35=""),"",COUNTIF(C35:AF35,"○"))</f>
        <v/>
      </c>
      <c r="AJ32" s="126" t="str">
        <f t="shared" ref="AJ32" si="57">IF(AND($D35="",$G35="",$J35="",$J35="",$M35="",$P35="",$S35="",$V35="",$Y35="",$AB35="",$AE35=""),"",COUNTIF(C35:AF35,"●"))</f>
        <v/>
      </c>
      <c r="AK32" s="126" t="str">
        <f t="shared" ref="AK32" si="58">IF(AND($D35="",$G35="",$J35="",$J35="",$M35="",$P35="",$S35="",$V35="",$Y35="",$AB35="",$AE35=""),"",COUNTIF(C35:AF35,"△"))</f>
        <v/>
      </c>
      <c r="AL32" s="126" t="str">
        <f t="shared" ref="AL32" si="59">IF(AND($C35="",$F35="",$I35="",$L35="",$O35="",$R35="",$U35="",$X35="",$AA35="",$AD35=""),"",SUM($C35,$F35,$I35,$L35,$O35,$R35,$U35,$X35,$AA35,$AD35))</f>
        <v/>
      </c>
      <c r="AM32" s="126" t="str">
        <f>IF(AND($E35="",$H35="",$K35="",$N35="",$Q35="",$T35="",$W35="",$Z35="",$AC35="",$AF35=""),"",SUM($E35,$H35,$K35,$N35,$Q35,$T35,$W35,$Z35,$AC35,$AF35))</f>
        <v/>
      </c>
      <c r="AN32" s="126" t="str">
        <f t="shared" ref="AN32" si="60">IF(AND($AL32="",$AM32=""),"",($AL32-$AM32))</f>
        <v/>
      </c>
      <c r="AO32" s="164" t="str">
        <f>IF(AND($AG32=""),"",RANK(AV32,AV$4:AV$43))</f>
        <v/>
      </c>
      <c r="AP32" s="50"/>
      <c r="AQ32" s="50"/>
      <c r="AS32" s="52"/>
      <c r="AT32" s="52"/>
      <c r="AU32" s="52"/>
      <c r="AV32" s="132" t="str">
        <f t="shared" ref="AV32" si="61">IFERROR(AH32*1000000+AN32*100+AL32,"")</f>
        <v/>
      </c>
    </row>
    <row r="33" spans="1:48" ht="20.100000000000001" customHeight="1">
      <c r="A33" s="121"/>
      <c r="B33" s="162"/>
      <c r="C33" s="146" t="str">
        <f>IF(AND($X$5=""),"",$X$5)</f>
        <v/>
      </c>
      <c r="D33" s="147"/>
      <c r="E33" s="148"/>
      <c r="F33" s="146" t="str">
        <f>IF(AND($X$9=""),"",$X$9)</f>
        <v/>
      </c>
      <c r="G33" s="147"/>
      <c r="H33" s="148"/>
      <c r="I33" s="146" t="str">
        <f>IF(AND($X$13=""),"",$X$13)</f>
        <v/>
      </c>
      <c r="J33" s="147"/>
      <c r="K33" s="148"/>
      <c r="L33" s="146" t="str">
        <f>IF(AND($X$17=""),"",$X$17)</f>
        <v/>
      </c>
      <c r="M33" s="147"/>
      <c r="N33" s="148"/>
      <c r="O33" s="146" t="str">
        <f>IF(AND($X$21=""),"",$X$21)</f>
        <v/>
      </c>
      <c r="P33" s="147"/>
      <c r="Q33" s="148"/>
      <c r="R33" s="146" t="str">
        <f>IF(AND($X$25=""),"",$X$25)</f>
        <v/>
      </c>
      <c r="S33" s="147"/>
      <c r="T33" s="148"/>
      <c r="U33" s="146" t="str">
        <f>IF(AND($X$29=""),"",$X$29)</f>
        <v/>
      </c>
      <c r="V33" s="147"/>
      <c r="W33" s="148"/>
      <c r="X33" s="170"/>
      <c r="Y33" s="171"/>
      <c r="Z33" s="172"/>
      <c r="AA33" s="146"/>
      <c r="AB33" s="147"/>
      <c r="AC33" s="148"/>
      <c r="AD33" s="146"/>
      <c r="AE33" s="147"/>
      <c r="AF33" s="148"/>
      <c r="AG33" s="127"/>
      <c r="AH33" s="127"/>
      <c r="AI33" s="127"/>
      <c r="AJ33" s="127"/>
      <c r="AK33" s="127"/>
      <c r="AL33" s="127"/>
      <c r="AM33" s="127"/>
      <c r="AN33" s="127"/>
      <c r="AO33" s="165"/>
      <c r="AP33" s="50"/>
      <c r="AQ33" s="50"/>
      <c r="AS33" s="52"/>
      <c r="AT33" s="52"/>
      <c r="AU33" s="52"/>
      <c r="AV33" s="132"/>
    </row>
    <row r="34" spans="1:48" ht="20.100000000000001" customHeight="1">
      <c r="A34" s="121"/>
      <c r="B34" s="162"/>
      <c r="C34" s="149" t="str">
        <f>IF(AND($X$6=""),"",$X$6)</f>
        <v/>
      </c>
      <c r="D34" s="150"/>
      <c r="E34" s="151"/>
      <c r="F34" s="149" t="str">
        <f>IF(AND($X$10=""),"",$X$10)</f>
        <v/>
      </c>
      <c r="G34" s="150"/>
      <c r="H34" s="151"/>
      <c r="I34" s="149" t="str">
        <f>IF(AND($X$14=""),"",$X$14)</f>
        <v/>
      </c>
      <c r="J34" s="150"/>
      <c r="K34" s="151"/>
      <c r="L34" s="149" t="str">
        <f>IF(AND($X$18=""),"",$X$18)</f>
        <v/>
      </c>
      <c r="M34" s="150"/>
      <c r="N34" s="151"/>
      <c r="O34" s="149" t="str">
        <f>IF(AND($X$22=""),"",$X$22)</f>
        <v/>
      </c>
      <c r="P34" s="150"/>
      <c r="Q34" s="151"/>
      <c r="R34" s="149" t="str">
        <f>IF(AND($X$26=""),"",$X$26)</f>
        <v/>
      </c>
      <c r="S34" s="150"/>
      <c r="T34" s="151"/>
      <c r="U34" s="149" t="str">
        <f>IF(AND($X$30=""),"",$X$30)</f>
        <v/>
      </c>
      <c r="V34" s="150"/>
      <c r="W34" s="151"/>
      <c r="X34" s="170"/>
      <c r="Y34" s="171"/>
      <c r="Z34" s="172"/>
      <c r="AA34" s="152"/>
      <c r="AB34" s="153"/>
      <c r="AC34" s="154"/>
      <c r="AD34" s="149"/>
      <c r="AE34" s="150"/>
      <c r="AF34" s="151"/>
      <c r="AG34" s="127"/>
      <c r="AH34" s="127"/>
      <c r="AI34" s="127"/>
      <c r="AJ34" s="127"/>
      <c r="AK34" s="127"/>
      <c r="AL34" s="127"/>
      <c r="AM34" s="127"/>
      <c r="AN34" s="127"/>
      <c r="AO34" s="165"/>
      <c r="AP34" s="50"/>
      <c r="AQ34" s="50"/>
      <c r="AS34" s="52"/>
      <c r="AT34" s="52"/>
      <c r="AU34" s="52"/>
      <c r="AV34" s="132"/>
    </row>
    <row r="35" spans="1:48" ht="24" customHeight="1">
      <c r="A35" s="122"/>
      <c r="B35" s="163"/>
      <c r="C35" s="41" t="str">
        <f>IF(AND($Z$7=""),"",$Z$7)</f>
        <v/>
      </c>
      <c r="D35" s="42" t="str">
        <f>IF(AND($C35="",$E35=""),"",IF($C35&gt;$E35,"○",IF($C35=$E35,"△",IF($C35&lt;$E35,"●"))))</f>
        <v/>
      </c>
      <c r="E35" s="43" t="str">
        <f>IF(AND($X$7=""),"",$X$7)</f>
        <v/>
      </c>
      <c r="F35" s="41" t="str">
        <f>IF(AND(Z$11=""),"",Z$11)</f>
        <v/>
      </c>
      <c r="G35" s="42" t="str">
        <f>IF(AND($F35="",$H35=""),"",IF($F35&gt;$H35,"○",IF($F35=$H35,"△",IF($F35&lt;$H35,"●"))))</f>
        <v/>
      </c>
      <c r="H35" s="43" t="str">
        <f>IF(AND(X$11=""),"",X$11)</f>
        <v/>
      </c>
      <c r="I35" s="41" t="str">
        <f>IF(AND($Z$15=""),"",$Z$15)</f>
        <v/>
      </c>
      <c r="J35" s="42" t="str">
        <f>IF(AND($I35="",$K35=""),"",IF($I35&gt;$K35,"○",IF($I35=$K35,"△",IF($I35&lt;$K35,"●"))))</f>
        <v/>
      </c>
      <c r="K35" s="43" t="str">
        <f>IF(AND($X$15=""),"",$X$15)</f>
        <v/>
      </c>
      <c r="L35" s="41" t="str">
        <f>IF(AND($Z$19=""),"",$Z$19)</f>
        <v/>
      </c>
      <c r="M35" s="42" t="str">
        <f>IF(AND($L35="",$N35=""),"",IF($L35&gt;$N35,"○",IF($L35=$N35,"△",IF($L35&lt;$N35,"●"))))</f>
        <v/>
      </c>
      <c r="N35" s="43" t="str">
        <f>IF(AND($X$19=""),"",$X$19)</f>
        <v/>
      </c>
      <c r="O35" s="41" t="str">
        <f>IF(AND($Z$23=""),"",$Z$23)</f>
        <v/>
      </c>
      <c r="P35" s="42" t="str">
        <f>IF(AND($O35="",$Q35=""),"",IF($O35&gt;$Q35,"○",IF($O35=$Q35,"△",IF($O35&lt;$Q35,"●"))))</f>
        <v/>
      </c>
      <c r="Q35" s="43" t="str">
        <f>IF(AND($X$23=""),"",$X$23)</f>
        <v/>
      </c>
      <c r="R35" s="41" t="str">
        <f>IF(AND($Z$27=""),"",$Z$27)</f>
        <v/>
      </c>
      <c r="S35" s="42" t="str">
        <f>IF(AND($R35="",$T35=""),"",IF($R35&gt;$T35,"○",IF($R35=$T35,"△",IF($R35&lt;$T35,"●"))))</f>
        <v/>
      </c>
      <c r="T35" s="43" t="str">
        <f>IF(AND($X$27=""),"",$X$27)</f>
        <v/>
      </c>
      <c r="U35" s="41" t="str">
        <f>IF(AND($Z$31=""),"",$Z$31)</f>
        <v/>
      </c>
      <c r="V35" s="42" t="str">
        <f>IF(AND($U35="",$W35=""),"",IF($U35&gt;$W35,"○",IF($U35=$W35,"△",IF($U35&lt;$W35,"●"))))</f>
        <v/>
      </c>
      <c r="W35" s="43" t="str">
        <f>IF(AND($X$31=""),"",$X$31)</f>
        <v/>
      </c>
      <c r="X35" s="173"/>
      <c r="Y35" s="174"/>
      <c r="Z35" s="175"/>
      <c r="AA35" s="41"/>
      <c r="AB35" s="42" t="str">
        <f>IF(AND($AA35="",$AC35=""),"",IF($AA35&gt;$AC35,"○",IF($AA35=$AC35,"△",IF($AA35&lt;$AC35,"●"))))</f>
        <v/>
      </c>
      <c r="AC35" s="43"/>
      <c r="AD35" s="41"/>
      <c r="AE35" s="42" t="str">
        <f>IF(AND($AD35="",$AF35=""),"",IF($AD35&gt;$AF35,"○",IF($AD35=$AF35,"△",IF($AD35&lt;$AF35,"●"))))</f>
        <v/>
      </c>
      <c r="AF35" s="43"/>
      <c r="AG35" s="128"/>
      <c r="AH35" s="128"/>
      <c r="AI35" s="128"/>
      <c r="AJ35" s="128"/>
      <c r="AK35" s="128"/>
      <c r="AL35" s="128"/>
      <c r="AM35" s="128"/>
      <c r="AN35" s="128"/>
      <c r="AO35" s="166"/>
      <c r="AP35" s="51">
        <f>COUNTIF(C35:AF35,"○")*3</f>
        <v>0</v>
      </c>
      <c r="AQ35" s="51">
        <f>COUNTIF(C35:AF35,"△")*1</f>
        <v>0</v>
      </c>
      <c r="AR35" s="51">
        <f>COUNTIF(C35:AF35,"●")*0</f>
        <v>0</v>
      </c>
      <c r="AS35" s="53">
        <f>B32</f>
        <v>0</v>
      </c>
      <c r="AT35" s="53"/>
      <c r="AU35" s="52"/>
      <c r="AV35" s="132"/>
    </row>
    <row r="36" spans="1:48" ht="20.100000000000001" customHeight="1">
      <c r="A36" s="120">
        <v>9</v>
      </c>
      <c r="B36" s="161"/>
      <c r="C36" s="143" t="str">
        <f>IF(AND($AA$4=""),"",$AA$4)</f>
        <v/>
      </c>
      <c r="D36" s="144"/>
      <c r="E36" s="145"/>
      <c r="F36" s="143" t="str">
        <f>IF(AND($AA$8=""),"",$AA$8)</f>
        <v/>
      </c>
      <c r="G36" s="144"/>
      <c r="H36" s="145"/>
      <c r="I36" s="143" t="str">
        <f>IF(AND($AA$12=""),"",$AA$12)</f>
        <v/>
      </c>
      <c r="J36" s="144"/>
      <c r="K36" s="145"/>
      <c r="L36" s="143" t="str">
        <f>IF(AND($AA$16=""),"",$AA$16)</f>
        <v/>
      </c>
      <c r="M36" s="144"/>
      <c r="N36" s="145"/>
      <c r="O36" s="143" t="str">
        <f>IF(AND($AA$20=""),"",$AA$20)</f>
        <v/>
      </c>
      <c r="P36" s="144"/>
      <c r="Q36" s="145"/>
      <c r="R36" s="143" t="str">
        <f>IF(AND($AA$24=""),"",$AA$24)</f>
        <v/>
      </c>
      <c r="S36" s="144"/>
      <c r="T36" s="145"/>
      <c r="U36" s="143" t="str">
        <f>IF(AND($AA$28=""),"",$AA$28)</f>
        <v/>
      </c>
      <c r="V36" s="144"/>
      <c r="W36" s="145"/>
      <c r="X36" s="143" t="str">
        <f>IF(AND($AA$32=""),"",$AA$32)</f>
        <v/>
      </c>
      <c r="Y36" s="144"/>
      <c r="Z36" s="145"/>
      <c r="AA36" s="167"/>
      <c r="AB36" s="168"/>
      <c r="AC36" s="169"/>
      <c r="AD36" s="143"/>
      <c r="AE36" s="144"/>
      <c r="AF36" s="145"/>
      <c r="AG36" s="126" t="str">
        <f t="shared" ref="AG36" si="62">IF(AND($D39="",$G39="",$J39="",$M39="",$P39="",$S39="",$V39="",$Y39="",$AB39="",$AE39=""),"",SUM((COUNTIF($C39:$AF39,"○")),(COUNTIF($C39:$AF39,"●")),(COUNTIF($C39:$AF39,"△"))))</f>
        <v/>
      </c>
      <c r="AH36" s="126" t="str">
        <f t="shared" ref="AH36" si="63">IF(AND($D39="",$G39="",$J39="",$M39="",$P39="",$S39="",$V39="",$Y39="",$AB39="",$AE39=""),"",SUM($AP39:$AR39))</f>
        <v/>
      </c>
      <c r="AI36" s="126" t="str">
        <f t="shared" ref="AI36" si="64">IF(AND($D39="",$G39="",$J39="",$J39="",$M39="",$P39="",$S39="",$V39="",$Y39="",$AB39="",$AE39=""),"",COUNTIF(C39:AF39,"○"))</f>
        <v/>
      </c>
      <c r="AJ36" s="126" t="str">
        <f t="shared" ref="AJ36" si="65">IF(AND($D39="",$G39="",$J39="",$J39="",$M39="",$P39="",$S39="",$V39="",$Y39="",$AB39="",$AE39=""),"",COUNTIF(C39:AF39,"●"))</f>
        <v/>
      </c>
      <c r="AK36" s="126" t="str">
        <f t="shared" ref="AK36" si="66">IF(AND($D39="",$G39="",$J39="",$J39="",$M39="",$P39="",$S39="",$V39="",$Y39="",$AB39="",$AE39=""),"",COUNTIF(C39:AF39,"△"))</f>
        <v/>
      </c>
      <c r="AL36" s="126" t="str">
        <f t="shared" ref="AL36" si="67">IF(AND($C39="",$F39="",$I39="",$L39="",$O39="",$R39="",$U39="",$X39="",$AA39="",$AD39=""),"",SUM($C39,$F39,$I39,$L39,$O39,$R39,$U39,$X39,$AA39,$AD39))</f>
        <v/>
      </c>
      <c r="AM36" s="126" t="str">
        <f t="shared" ref="AM36" si="68">IF(AND($E39="",$H39="",$K39="",$N39="",$Q39="",$T39="",$W39="",$Z39="",$AC39="",$AF39=""),"",SUM($E39,$H39,$K39,$N39,$Q39,$T39,$W39,$Z39,$AC39,$AF39))</f>
        <v/>
      </c>
      <c r="AN36" s="126" t="str">
        <f t="shared" ref="AN36" si="69">IF(AND($AL36="",$AM36=""),"",($AL36-$AM36))</f>
        <v/>
      </c>
      <c r="AO36" s="164" t="str">
        <f>IF(AND($AG36=""),"",RANK(AV36,AV$4:AV$43))</f>
        <v/>
      </c>
      <c r="AP36" s="50"/>
      <c r="AQ36" s="50"/>
      <c r="AS36" s="52"/>
      <c r="AT36" s="52"/>
      <c r="AU36" s="52"/>
      <c r="AV36" s="132" t="str">
        <f t="shared" ref="AV36" si="70">IFERROR(AH36*1000000+AN36*100+AL36,"")</f>
        <v/>
      </c>
    </row>
    <row r="37" spans="1:48" ht="20.100000000000001" customHeight="1">
      <c r="A37" s="121"/>
      <c r="B37" s="162"/>
      <c r="C37" s="146" t="str">
        <f>IF(AND($AA$5=""),"",$AA$5)</f>
        <v/>
      </c>
      <c r="D37" s="147"/>
      <c r="E37" s="148"/>
      <c r="F37" s="155" t="str">
        <f>IF(AND($AA$9=""),"",$AA$9)</f>
        <v/>
      </c>
      <c r="G37" s="156"/>
      <c r="H37" s="157"/>
      <c r="I37" s="155" t="str">
        <f>IF(AND($AA$13=""),"",$AA$13)</f>
        <v/>
      </c>
      <c r="J37" s="156"/>
      <c r="K37" s="157"/>
      <c r="L37" s="155" t="str">
        <f>IF(AND($AA$17=""),"",$AA$17)</f>
        <v/>
      </c>
      <c r="M37" s="156"/>
      <c r="N37" s="157"/>
      <c r="O37" s="155" t="str">
        <f>IF(AND($AA$21=""),"",$AA$21)</f>
        <v/>
      </c>
      <c r="P37" s="156"/>
      <c r="Q37" s="157"/>
      <c r="R37" s="155" t="str">
        <f>IF(AND($AA$25=""),"",$AA$25)</f>
        <v/>
      </c>
      <c r="S37" s="156"/>
      <c r="T37" s="157"/>
      <c r="U37" s="155" t="str">
        <f>IF(AND($AA$29=""),"",$AA$29)</f>
        <v/>
      </c>
      <c r="V37" s="156"/>
      <c r="W37" s="157"/>
      <c r="X37" s="155" t="str">
        <f>IF(AND($AA$33=""),"",$AA$33)</f>
        <v/>
      </c>
      <c r="Y37" s="156"/>
      <c r="Z37" s="157"/>
      <c r="AA37" s="170"/>
      <c r="AB37" s="171"/>
      <c r="AC37" s="172"/>
      <c r="AD37" s="146"/>
      <c r="AE37" s="147"/>
      <c r="AF37" s="148"/>
      <c r="AG37" s="127"/>
      <c r="AH37" s="127"/>
      <c r="AI37" s="127"/>
      <c r="AJ37" s="127"/>
      <c r="AK37" s="127"/>
      <c r="AL37" s="127"/>
      <c r="AM37" s="127"/>
      <c r="AN37" s="127"/>
      <c r="AO37" s="165"/>
      <c r="AP37" s="50"/>
      <c r="AQ37" s="50"/>
      <c r="AS37" s="52"/>
      <c r="AT37" s="52"/>
      <c r="AU37" s="52"/>
      <c r="AV37" s="132"/>
    </row>
    <row r="38" spans="1:48" ht="20.100000000000001" customHeight="1">
      <c r="A38" s="121"/>
      <c r="B38" s="162"/>
      <c r="C38" s="149" t="str">
        <f>IF(AND($AA$6=""),"",$AA$6)</f>
        <v/>
      </c>
      <c r="D38" s="150"/>
      <c r="E38" s="151"/>
      <c r="F38" s="158" t="str">
        <f>IF(AND($AA$10=""),"",$AA$10)</f>
        <v/>
      </c>
      <c r="G38" s="159"/>
      <c r="H38" s="160"/>
      <c r="I38" s="158" t="str">
        <f>IF(AND($AA$14=""),"",$AA$14)</f>
        <v/>
      </c>
      <c r="J38" s="159"/>
      <c r="K38" s="160"/>
      <c r="L38" s="158" t="str">
        <f>IF(AND($AA$18=""),"",$AA$18)</f>
        <v/>
      </c>
      <c r="M38" s="159"/>
      <c r="N38" s="160"/>
      <c r="O38" s="158" t="str">
        <f>IF(AND($AA$22=""),"",$AA$22)</f>
        <v/>
      </c>
      <c r="P38" s="159"/>
      <c r="Q38" s="160"/>
      <c r="R38" s="158" t="str">
        <f>IF(AND($AA$26=""),"",$AA$26)</f>
        <v/>
      </c>
      <c r="S38" s="159"/>
      <c r="T38" s="160"/>
      <c r="U38" s="158" t="str">
        <f>IF(AND($AA$30=""),"",$AA$30)</f>
        <v/>
      </c>
      <c r="V38" s="159"/>
      <c r="W38" s="160"/>
      <c r="X38" s="158" t="str">
        <f>IF(AND($AA$34=""),"",$AA$34)</f>
        <v/>
      </c>
      <c r="Y38" s="159"/>
      <c r="Z38" s="160"/>
      <c r="AA38" s="170"/>
      <c r="AB38" s="171"/>
      <c r="AC38" s="172"/>
      <c r="AD38" s="149"/>
      <c r="AE38" s="150"/>
      <c r="AF38" s="151"/>
      <c r="AG38" s="127"/>
      <c r="AH38" s="127"/>
      <c r="AI38" s="127"/>
      <c r="AJ38" s="127"/>
      <c r="AK38" s="127"/>
      <c r="AL38" s="127"/>
      <c r="AM38" s="127"/>
      <c r="AN38" s="127"/>
      <c r="AO38" s="165"/>
      <c r="AP38" s="50"/>
      <c r="AQ38" s="50"/>
      <c r="AS38" s="52"/>
      <c r="AT38" s="52"/>
      <c r="AU38" s="52"/>
      <c r="AV38" s="132"/>
    </row>
    <row r="39" spans="1:48" ht="24" customHeight="1">
      <c r="A39" s="122"/>
      <c r="B39" s="163"/>
      <c r="C39" s="41" t="str">
        <f>IF(AND($AC$7=""),"",$AC$7)</f>
        <v/>
      </c>
      <c r="D39" s="42" t="str">
        <f>IF(AND($C39="",$E39=""),"",IF($C39&gt;$E39,"○",IF($C39=$E39,"△",IF($C39&lt;$E39,"●"))))</f>
        <v/>
      </c>
      <c r="E39" s="43" t="str">
        <f>IF(AND($AA$7=""),"",$AA$7)</f>
        <v/>
      </c>
      <c r="F39" s="41" t="str">
        <f>IF(AND(AC$11=""),"",AC$11)</f>
        <v/>
      </c>
      <c r="G39" s="42" t="str">
        <f>IF(AND($F39="",$H39=""),"",IF($F39&gt;$H39,"○",IF($F39=$H39,"△",IF($F39&lt;$H39,"●"))))</f>
        <v/>
      </c>
      <c r="H39" s="43" t="str">
        <f>IF(AND(AA$11=""),"",AA$11)</f>
        <v/>
      </c>
      <c r="I39" s="41" t="str">
        <f>IF(AND($AC$15=""),"",$AC$15)</f>
        <v/>
      </c>
      <c r="J39" s="42" t="str">
        <f>IF(AND($I39="",$K39=""),"",IF($I39&gt;$K39,"○",IF($I39=$K39,"△",IF($I39&lt;$K39,"●"))))</f>
        <v/>
      </c>
      <c r="K39" s="43" t="str">
        <f>IF(AND($AA$15=""),"",$AA$15)</f>
        <v/>
      </c>
      <c r="L39" s="41" t="str">
        <f>IF(AND($AC$19=""),"",$AC$19)</f>
        <v/>
      </c>
      <c r="M39" s="42" t="str">
        <f>IF(AND($L39="",$N39=""),"",IF($L39&gt;$N39,"○",IF($L39=$N39,"△",IF($L39&lt;$N39,"●"))))</f>
        <v/>
      </c>
      <c r="N39" s="43" t="str">
        <f>IF(AND($AA$19=""),"",$AA$19)</f>
        <v/>
      </c>
      <c r="O39" s="41" t="str">
        <f>IF(AND($AC$23=""),"",$AC$23)</f>
        <v/>
      </c>
      <c r="P39" s="42" t="str">
        <f>IF(AND($O39="",$Q39=""),"",IF($O39&gt;$Q39,"○",IF($O39=$Q39,"△",IF($O39&lt;$Q39,"●"))))</f>
        <v/>
      </c>
      <c r="Q39" s="43" t="str">
        <f>IF(AND($AA$23=""),"",$AA$23)</f>
        <v/>
      </c>
      <c r="R39" s="41" t="str">
        <f>IF(AND($AC$27=""),"",$AC$27)</f>
        <v/>
      </c>
      <c r="S39" s="42" t="str">
        <f>IF(AND($R39="",$T39=""),"",IF($R39&gt;$T39,"○",IF($R39=$T39,"△",IF($R39&lt;$T39,"●"))))</f>
        <v/>
      </c>
      <c r="T39" s="43" t="str">
        <f>IF(AND($AA$27=""),"",$AA$27)</f>
        <v/>
      </c>
      <c r="U39" s="41" t="str">
        <f>IF(AND($AC$31=""),"",$AC$31)</f>
        <v/>
      </c>
      <c r="V39" s="42" t="str">
        <f>IF(AND($U39="",$W39=""),"",IF($U39&gt;$W39,"○",IF($U39=$W39,"△",IF($U39&lt;$W39,"●"))))</f>
        <v/>
      </c>
      <c r="W39" s="43" t="str">
        <f>IF(AND($AA$31=""),"",$AA$31)</f>
        <v/>
      </c>
      <c r="X39" s="41" t="str">
        <f>IF(AND($AC$35=""),"",$AC$35)</f>
        <v/>
      </c>
      <c r="Y39" s="42" t="str">
        <f>IF(AND($X39="",$Z39=""),"",IF($X39&gt;$Z39,"○",IF($X39=$Z39,"△",IF($X39&lt;$Z39,"●"))))</f>
        <v/>
      </c>
      <c r="Z39" s="43" t="str">
        <f>IF(AND($AA$35=""),"",$AA$35)</f>
        <v/>
      </c>
      <c r="AA39" s="173"/>
      <c r="AB39" s="174"/>
      <c r="AC39" s="175"/>
      <c r="AD39" s="41"/>
      <c r="AE39" s="42" t="str">
        <f>IF(AND($AD39="",$AF39=""),"",IF($AD39&gt;$AF39,"○",IF($AD39=$AF39,"△",IF($AD39&lt;$AF39,"●"))))</f>
        <v/>
      </c>
      <c r="AF39" s="43"/>
      <c r="AG39" s="128"/>
      <c r="AH39" s="128"/>
      <c r="AI39" s="128"/>
      <c r="AJ39" s="128"/>
      <c r="AK39" s="128"/>
      <c r="AL39" s="128"/>
      <c r="AM39" s="128"/>
      <c r="AN39" s="128"/>
      <c r="AO39" s="166"/>
      <c r="AP39" s="51">
        <f>COUNTIF(C39:AF39,"○")*3</f>
        <v>0</v>
      </c>
      <c r="AQ39" s="51">
        <f>COUNTIF(C39:AF39,"△")*1</f>
        <v>0</v>
      </c>
      <c r="AR39" s="51">
        <f>COUNTIF(C39:AF39,"●")*0</f>
        <v>0</v>
      </c>
      <c r="AS39" s="53">
        <f>B36</f>
        <v>0</v>
      </c>
      <c r="AT39" s="53"/>
      <c r="AU39" s="52"/>
      <c r="AV39" s="132"/>
    </row>
    <row r="40" spans="1:48" ht="20.100000000000001" customHeight="1">
      <c r="A40" s="194">
        <v>10</v>
      </c>
      <c r="B40" s="161"/>
      <c r="C40" s="143" t="str">
        <f>IF(AND($AD$4=""),"",$AD$4)</f>
        <v/>
      </c>
      <c r="D40" s="144"/>
      <c r="E40" s="145"/>
      <c r="F40" s="143" t="str">
        <f>IF(AND($AD$8=""),"",$AD$8)</f>
        <v/>
      </c>
      <c r="G40" s="144"/>
      <c r="H40" s="145"/>
      <c r="I40" s="143" t="str">
        <f>IF(AND($AD$12=""),"",$AD$12)</f>
        <v/>
      </c>
      <c r="J40" s="144"/>
      <c r="K40" s="145"/>
      <c r="L40" s="143" t="str">
        <f>IF(AND($AD$16=""),"",$AD$16)</f>
        <v/>
      </c>
      <c r="M40" s="144"/>
      <c r="N40" s="145"/>
      <c r="O40" s="143" t="str">
        <f>IF(AND($AD$20=""),"",$AD$20)</f>
        <v/>
      </c>
      <c r="P40" s="144"/>
      <c r="Q40" s="145"/>
      <c r="R40" s="143" t="str">
        <f>IF(AND($AD$24=""),"",$AD$24)</f>
        <v/>
      </c>
      <c r="S40" s="144"/>
      <c r="T40" s="145"/>
      <c r="U40" s="143" t="str">
        <f>IF(AND($AD$28=""),"",$AD$28)</f>
        <v/>
      </c>
      <c r="V40" s="144"/>
      <c r="W40" s="145"/>
      <c r="X40" s="143" t="str">
        <f>IF(AND($AD$32=""),"",$AD$32)</f>
        <v/>
      </c>
      <c r="Y40" s="144"/>
      <c r="Z40" s="145"/>
      <c r="AA40" s="143" t="str">
        <f>IF(AND($AD$36=""),"",$AD$36)</f>
        <v/>
      </c>
      <c r="AB40" s="144"/>
      <c r="AC40" s="145"/>
      <c r="AD40" s="167"/>
      <c r="AE40" s="168"/>
      <c r="AF40" s="169"/>
      <c r="AG40" s="126" t="str">
        <f t="shared" ref="AG40" si="71">IF(AND($D43="",$G43="",$J43="",$M43="",$P43="",$S43="",$V43="",$Y43="",$AB43="",$AE43=""),"",SUM((COUNTIF($C43:$AF43,"○")),(COUNTIF($C43:$AF43,"●")),(COUNTIF($C43:$AF43,"△"))))</f>
        <v/>
      </c>
      <c r="AH40" s="126" t="str">
        <f t="shared" ref="AH40" si="72">IF(AND($D43="",$G43="",$J43="",$M43="",$P43="",$S43="",$V43="",$Y43="",$AB43="",$AE43=""),"",SUM($AP43:$AR43))</f>
        <v/>
      </c>
      <c r="AI40" s="126" t="str">
        <f t="shared" ref="AI40" si="73">IF(AND($D43="",$G43="",$J43="",$J43="",$M43="",$P43="",$S43="",$V43="",$Y43="",$AB43="",$AE43=""),"",COUNTIF(C43:AF43,"○"))</f>
        <v/>
      </c>
      <c r="AJ40" s="126" t="str">
        <f t="shared" ref="AJ40" si="74">IF(AND($D43="",$G43="",$J43="",$J43="",$M43="",$P43="",$S43="",$V43="",$Y43="",$AB43="",$AE43=""),"",COUNTIF(C43:AF43,"●"))</f>
        <v/>
      </c>
      <c r="AK40" s="126" t="str">
        <f t="shared" ref="AK40" si="75">IF(AND($D43="",$G43="",$J43="",$J43="",$M43="",$P43="",$S43="",$V43="",$Y43="",$AB43="",$AE43=""),"",COUNTIF(C43:AF43,"△"))</f>
        <v/>
      </c>
      <c r="AL40" s="126" t="str">
        <f t="shared" ref="AL40" si="76">IF(AND($C43="",$F43="",$I43="",$L43="",$O43="",$R43="",$U43="",$X43="",$AA43="",$AD43=""),"",SUM($C43,$F43,$I43,$L43,$O43,$R43,$U43,$X43,$AA43,$AD43))</f>
        <v/>
      </c>
      <c r="AM40" s="126" t="str">
        <f t="shared" ref="AM40" si="77">IF(AND($E43="",$H43="",$K43="",$N43="",$Q43="",$T43="",$W43="",$Z43="",$AC43="",$AF43=""),"",SUM($E43,$H43,$K43,$N43,$Q43,$T43,$W43,$Z43,$AC43,$AF43))</f>
        <v/>
      </c>
      <c r="AN40" s="126" t="str">
        <f t="shared" ref="AN40" si="78">IF(AND($AL40="",$AM40=""),"",($AL40-$AM40))</f>
        <v/>
      </c>
      <c r="AO40" s="164" t="str">
        <f>IF(AND($AG40=""),"",RANK(AV40,AV$4:AV$43))</f>
        <v/>
      </c>
      <c r="AP40" s="50"/>
      <c r="AQ40" s="50"/>
      <c r="AS40" s="52"/>
      <c r="AT40" s="52"/>
      <c r="AU40" s="52"/>
      <c r="AV40" s="132" t="str">
        <f t="shared" ref="AV40" si="79">IFERROR(AH40*1000000+AN40*100+AL40,"")</f>
        <v/>
      </c>
    </row>
    <row r="41" spans="1:48" ht="20.100000000000001" customHeight="1">
      <c r="A41" s="195"/>
      <c r="B41" s="162"/>
      <c r="C41" s="146" t="str">
        <f>IF(AND($AD$5=""),"",$AD$5)</f>
        <v/>
      </c>
      <c r="D41" s="147"/>
      <c r="E41" s="148"/>
      <c r="F41" s="146" t="str">
        <f>IF(AND($AD$9=""),"",$AD$9)</f>
        <v/>
      </c>
      <c r="G41" s="147"/>
      <c r="H41" s="148"/>
      <c r="I41" s="146" t="str">
        <f>IF(AND($AD$13=""),"",$AD$13)</f>
        <v/>
      </c>
      <c r="J41" s="147"/>
      <c r="K41" s="148"/>
      <c r="L41" s="146" t="str">
        <f>IF(AND($AD$17=""),"",$AD$17)</f>
        <v/>
      </c>
      <c r="M41" s="147"/>
      <c r="N41" s="148"/>
      <c r="O41" s="146" t="str">
        <f>IF(AND($AD$21=""),"",$AD$21)</f>
        <v/>
      </c>
      <c r="P41" s="147"/>
      <c r="Q41" s="148"/>
      <c r="R41" s="146" t="str">
        <f>IF(AND($AD$25=""),"",$AD$25)</f>
        <v/>
      </c>
      <c r="S41" s="147"/>
      <c r="T41" s="148"/>
      <c r="U41" s="146" t="str">
        <f>IF(AND($AD$29=""),"",$AD$29)</f>
        <v/>
      </c>
      <c r="V41" s="147"/>
      <c r="W41" s="148"/>
      <c r="X41" s="146" t="str">
        <f>IF(AND($AD$33=""),"",$AD$33)</f>
        <v/>
      </c>
      <c r="Y41" s="147"/>
      <c r="Z41" s="148"/>
      <c r="AA41" s="146" t="str">
        <f>IF(AND($AD$37=""),"",$AD$37)</f>
        <v/>
      </c>
      <c r="AB41" s="147"/>
      <c r="AC41" s="148"/>
      <c r="AD41" s="170"/>
      <c r="AE41" s="171"/>
      <c r="AF41" s="172"/>
      <c r="AG41" s="127"/>
      <c r="AH41" s="127"/>
      <c r="AI41" s="127"/>
      <c r="AJ41" s="127"/>
      <c r="AK41" s="127"/>
      <c r="AL41" s="127"/>
      <c r="AM41" s="127"/>
      <c r="AN41" s="127"/>
      <c r="AO41" s="165"/>
      <c r="AP41" s="50"/>
      <c r="AQ41" s="50"/>
      <c r="AS41" s="52"/>
      <c r="AT41" s="52"/>
      <c r="AU41" s="52"/>
      <c r="AV41" s="132"/>
    </row>
    <row r="42" spans="1:48" ht="20.100000000000001" customHeight="1">
      <c r="A42" s="195"/>
      <c r="B42" s="162"/>
      <c r="C42" s="149" t="str">
        <f>IF(AND($AD$6=""),"",$AD$6)</f>
        <v/>
      </c>
      <c r="D42" s="150"/>
      <c r="E42" s="151"/>
      <c r="F42" s="149" t="str">
        <f>IF(AND($AD$10=""),"",$AD$10)</f>
        <v/>
      </c>
      <c r="G42" s="150"/>
      <c r="H42" s="151"/>
      <c r="I42" s="149" t="str">
        <f>IF(AND($AD$14=""),"",$AD$14)</f>
        <v/>
      </c>
      <c r="J42" s="150"/>
      <c r="K42" s="151"/>
      <c r="L42" s="149" t="str">
        <f>IF(AND($AD$18=""),"",$AD$18)</f>
        <v/>
      </c>
      <c r="M42" s="150"/>
      <c r="N42" s="151"/>
      <c r="O42" s="149" t="str">
        <f>IF(AND($AD$22=""),"",$AD$22)</f>
        <v/>
      </c>
      <c r="P42" s="150"/>
      <c r="Q42" s="151"/>
      <c r="R42" s="149" t="str">
        <f>IF(AND($AD$26=""),"",$AD$26)</f>
        <v/>
      </c>
      <c r="S42" s="150"/>
      <c r="T42" s="151"/>
      <c r="U42" s="149" t="str">
        <f>IF(AND($AD$30=""),"",$AD$30)</f>
        <v/>
      </c>
      <c r="V42" s="150"/>
      <c r="W42" s="151"/>
      <c r="X42" s="149" t="str">
        <f>IF(AND($AD$34=""),"",$AD$34)</f>
        <v/>
      </c>
      <c r="Y42" s="150"/>
      <c r="Z42" s="151"/>
      <c r="AA42" s="149" t="str">
        <f>IF(AND($AD$38=""),"",$AD$38)</f>
        <v/>
      </c>
      <c r="AB42" s="150"/>
      <c r="AC42" s="151"/>
      <c r="AD42" s="170"/>
      <c r="AE42" s="171"/>
      <c r="AF42" s="172"/>
      <c r="AG42" s="127"/>
      <c r="AH42" s="127"/>
      <c r="AI42" s="127"/>
      <c r="AJ42" s="127"/>
      <c r="AK42" s="127"/>
      <c r="AL42" s="127"/>
      <c r="AM42" s="127"/>
      <c r="AN42" s="127"/>
      <c r="AO42" s="165"/>
      <c r="AP42" s="50"/>
      <c r="AQ42" s="50"/>
      <c r="AS42" s="52"/>
      <c r="AT42" s="52"/>
      <c r="AU42" s="52"/>
      <c r="AV42" s="132"/>
    </row>
    <row r="43" spans="1:48" ht="24" customHeight="1">
      <c r="A43" s="196"/>
      <c r="B43" s="163"/>
      <c r="C43" s="41" t="str">
        <f>IF(AND($AF$7=""),"",$AF$7)</f>
        <v/>
      </c>
      <c r="D43" s="42" t="str">
        <f>IF(AND($C43="",$E43=""),"",IF($C43&gt;$E43,"○",IF($C43=$E43,"△",IF($C43&lt;$E43,"●"))))</f>
        <v/>
      </c>
      <c r="E43" s="43" t="str">
        <f>IF(AND($AD$7=""),"",$AD$7)</f>
        <v/>
      </c>
      <c r="F43" s="41" t="str">
        <f>IF(AND(AF$11=""),"",AF$11)</f>
        <v/>
      </c>
      <c r="G43" s="42" t="str">
        <f>IF(AND($F43="",$H43=""),"",IF($F43&gt;$H43,"○",IF($F43=$H43,"△",IF($F43&lt;$H43,"●"))))</f>
        <v/>
      </c>
      <c r="H43" s="43" t="str">
        <f>IF(AND(AD$11=""),"",AD$11)</f>
        <v/>
      </c>
      <c r="I43" s="41" t="str">
        <f>IF(AND($AF$15=""),"",$AF$15)</f>
        <v/>
      </c>
      <c r="J43" s="42" t="str">
        <f>IF(AND($I43="",$K43=""),"",IF($I43&gt;$K43,"○",IF($I43=$K43,"△",IF($I43&lt;$K43,"●"))))</f>
        <v/>
      </c>
      <c r="K43" s="43" t="str">
        <f>IF(AND($AD$15=""),"",$AD$15)</f>
        <v/>
      </c>
      <c r="L43" s="41" t="str">
        <f>IF(AND($AF$19=""),"",$AF$19)</f>
        <v/>
      </c>
      <c r="M43" s="42" t="str">
        <f>IF(AND($L43="",$N43=""),"",IF($L43&gt;$N43,"○",IF($L43=$N43,"△",IF($L43&lt;$N43,"●"))))</f>
        <v/>
      </c>
      <c r="N43" s="43" t="str">
        <f>IF(AND($AD$19=""),"",$AD$19)</f>
        <v/>
      </c>
      <c r="O43" s="41" t="str">
        <f>IF(AND($AF$23=""),"",$AF$23)</f>
        <v/>
      </c>
      <c r="P43" s="42" t="str">
        <f>IF(AND($O43="",$Q43=""),"",IF($O43&gt;$Q43,"○",IF($O43=$Q43,"△",IF($O43&lt;$Q43,"●"))))</f>
        <v/>
      </c>
      <c r="Q43" s="43" t="str">
        <f>IF(AND($AD$23=""),"",$AD$23)</f>
        <v/>
      </c>
      <c r="R43" s="41" t="str">
        <f>IF(AND($AF$27=""),"",$AF$27)</f>
        <v/>
      </c>
      <c r="S43" s="42" t="str">
        <f>IF(AND($R43="",$T43=""),"",IF($R43&gt;$T43,"○",IF($R43=$T43,"△",IF($R43&lt;$T43,"●"))))</f>
        <v/>
      </c>
      <c r="T43" s="43" t="str">
        <f>IF(AND($AD$27=""),"",$AD$27)</f>
        <v/>
      </c>
      <c r="U43" s="41" t="str">
        <f>IF(AND($AF$31=""),"",$AF$31)</f>
        <v/>
      </c>
      <c r="V43" s="42" t="str">
        <f>IF(AND($U43="",$W43=""),"",IF($U43&gt;$W43,"○",IF($U43=$W43,"△",IF($U43&lt;$W43,"●"))))</f>
        <v/>
      </c>
      <c r="W43" s="43" t="str">
        <f>IF(AND($AD$31=""),"",$AD$31)</f>
        <v/>
      </c>
      <c r="X43" s="41" t="str">
        <f>IF(AND($AF$35=""),"",$AF$35)</f>
        <v/>
      </c>
      <c r="Y43" s="42" t="str">
        <f>IF(AND($X43="",$Z43=""),"",IF($X43&gt;$Z43,"○",IF($X43=$Z43,"△",IF($X43&lt;$Z43,"●"))))</f>
        <v/>
      </c>
      <c r="Z43" s="43" t="str">
        <f>IF(AND($AD$35=""),"",$AD$35)</f>
        <v/>
      </c>
      <c r="AA43" s="41" t="str">
        <f>IF(AND($AF$39=""),"",$AF$39)</f>
        <v/>
      </c>
      <c r="AB43" s="42" t="str">
        <f>IF(AND($AA43="",$AC43=""),"",IF($AA43&gt;$AC43,"○",IF($AA43=$AC43,"△",IF($AA43&lt;$AC43,"●"))))</f>
        <v/>
      </c>
      <c r="AC43" s="43" t="str">
        <f>IF(AND($AD$39=""),"",$AD$39)</f>
        <v/>
      </c>
      <c r="AD43" s="173"/>
      <c r="AE43" s="174"/>
      <c r="AF43" s="175"/>
      <c r="AG43" s="128"/>
      <c r="AH43" s="128"/>
      <c r="AI43" s="128"/>
      <c r="AJ43" s="128"/>
      <c r="AK43" s="128"/>
      <c r="AL43" s="128"/>
      <c r="AM43" s="128"/>
      <c r="AN43" s="128"/>
      <c r="AO43" s="166"/>
      <c r="AP43" s="51">
        <f>COUNTIF(C43:AF43,"○")*3</f>
        <v>0</v>
      </c>
      <c r="AQ43" s="51">
        <f>COUNTIF(C43:AF43,"△")*1</f>
        <v>0</v>
      </c>
      <c r="AR43" s="51">
        <f>COUNTIF(C43:AF43,"●")*0</f>
        <v>0</v>
      </c>
      <c r="AS43" s="53">
        <f>B40</f>
        <v>0</v>
      </c>
      <c r="AT43" s="53"/>
      <c r="AU43" s="52"/>
      <c r="AV43" s="132"/>
    </row>
    <row r="44" spans="1:48" ht="14.25">
      <c r="A44" s="37"/>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48">
      <c r="AG45" s="34">
        <f>SUM(AG4:AG43)</f>
        <v>0</v>
      </c>
      <c r="AI45" s="46">
        <f>ROUND(AG45/90*100,0)</f>
        <v>0</v>
      </c>
      <c r="AJ45" s="34" t="s">
        <v>15</v>
      </c>
    </row>
    <row r="46" spans="1:48">
      <c r="AG46" s="34">
        <f>(90-AG45)/2</f>
        <v>45</v>
      </c>
      <c r="AH46" s="46" t="s">
        <v>16</v>
      </c>
    </row>
  </sheetData>
  <mergeCells count="417">
    <mergeCell ref="AD40:AF43"/>
    <mergeCell ref="C4:E7"/>
    <mergeCell ref="F8:H11"/>
    <mergeCell ref="I12:K15"/>
    <mergeCell ref="L16:N19"/>
    <mergeCell ref="O20:Q23"/>
    <mergeCell ref="R24:T27"/>
    <mergeCell ref="U28:W31"/>
    <mergeCell ref="X32:Z35"/>
    <mergeCell ref="AA36:AC39"/>
    <mergeCell ref="AO40:AO43"/>
    <mergeCell ref="AV4:AV7"/>
    <mergeCell ref="AV8:AV11"/>
    <mergeCell ref="AV12:AV15"/>
    <mergeCell ref="AV16:AV19"/>
    <mergeCell ref="AV20:AV23"/>
    <mergeCell ref="AV24:AV27"/>
    <mergeCell ref="AV28:AV31"/>
    <mergeCell ref="AV32:AV35"/>
    <mergeCell ref="AV36:AV39"/>
    <mergeCell ref="AV40:AV43"/>
    <mergeCell ref="AO4:AO7"/>
    <mergeCell ref="AO8:AO11"/>
    <mergeCell ref="AO12:AO15"/>
    <mergeCell ref="AO16:AO19"/>
    <mergeCell ref="AO20:AO23"/>
    <mergeCell ref="AO24:AO27"/>
    <mergeCell ref="AO28:AO31"/>
    <mergeCell ref="AO32:AO35"/>
    <mergeCell ref="AO36:AO39"/>
    <mergeCell ref="AM40:AM43"/>
    <mergeCell ref="AN4:AN7"/>
    <mergeCell ref="AN8:AN11"/>
    <mergeCell ref="AN12:AN15"/>
    <mergeCell ref="AN16:AN19"/>
    <mergeCell ref="AN20:AN23"/>
    <mergeCell ref="AN24:AN27"/>
    <mergeCell ref="AN28:AN31"/>
    <mergeCell ref="AN32:AN35"/>
    <mergeCell ref="AN36:AN39"/>
    <mergeCell ref="AN40:AN43"/>
    <mergeCell ref="AM4:AM7"/>
    <mergeCell ref="AM8:AM11"/>
    <mergeCell ref="AM12:AM15"/>
    <mergeCell ref="AM16:AM19"/>
    <mergeCell ref="AM20:AM23"/>
    <mergeCell ref="AM24:AM27"/>
    <mergeCell ref="AM28:AM31"/>
    <mergeCell ref="AM32:AM35"/>
    <mergeCell ref="AM36:AM39"/>
    <mergeCell ref="AK40:AK43"/>
    <mergeCell ref="AL4:AL7"/>
    <mergeCell ref="AL8:AL11"/>
    <mergeCell ref="AL12:AL15"/>
    <mergeCell ref="AL16:AL19"/>
    <mergeCell ref="AL20:AL23"/>
    <mergeCell ref="AL24:AL27"/>
    <mergeCell ref="AL28:AL31"/>
    <mergeCell ref="AL32:AL35"/>
    <mergeCell ref="AL36:AL39"/>
    <mergeCell ref="AL40:AL43"/>
    <mergeCell ref="AK4:AK7"/>
    <mergeCell ref="AK8:AK11"/>
    <mergeCell ref="AK12:AK15"/>
    <mergeCell ref="AK16:AK19"/>
    <mergeCell ref="AK20:AK23"/>
    <mergeCell ref="AK24:AK27"/>
    <mergeCell ref="AK28:AK31"/>
    <mergeCell ref="AK32:AK35"/>
    <mergeCell ref="AK36:AK39"/>
    <mergeCell ref="AI40:AI43"/>
    <mergeCell ref="AJ4:AJ7"/>
    <mergeCell ref="AJ8:AJ11"/>
    <mergeCell ref="AJ12:AJ15"/>
    <mergeCell ref="AJ16:AJ19"/>
    <mergeCell ref="AJ20:AJ23"/>
    <mergeCell ref="AJ24:AJ27"/>
    <mergeCell ref="AJ28:AJ31"/>
    <mergeCell ref="AJ32:AJ35"/>
    <mergeCell ref="AJ36:AJ39"/>
    <mergeCell ref="AJ40:AJ43"/>
    <mergeCell ref="AI4:AI7"/>
    <mergeCell ref="AI8:AI11"/>
    <mergeCell ref="AI12:AI15"/>
    <mergeCell ref="AI16:AI19"/>
    <mergeCell ref="AI20:AI23"/>
    <mergeCell ref="AI24:AI27"/>
    <mergeCell ref="AI28:AI31"/>
    <mergeCell ref="AI32:AI35"/>
    <mergeCell ref="AI36:AI39"/>
    <mergeCell ref="AG40:AG43"/>
    <mergeCell ref="AH4:AH7"/>
    <mergeCell ref="AH8:AH11"/>
    <mergeCell ref="AH12:AH15"/>
    <mergeCell ref="AH16:AH19"/>
    <mergeCell ref="AH20:AH23"/>
    <mergeCell ref="AH24:AH27"/>
    <mergeCell ref="AH28:AH31"/>
    <mergeCell ref="AH32:AH35"/>
    <mergeCell ref="AH36:AH39"/>
    <mergeCell ref="AH40:AH43"/>
    <mergeCell ref="AG4:AG7"/>
    <mergeCell ref="AG8:AG11"/>
    <mergeCell ref="AG12:AG15"/>
    <mergeCell ref="AG16:AG19"/>
    <mergeCell ref="AG20:AG23"/>
    <mergeCell ref="AG24:AG27"/>
    <mergeCell ref="AG28:AG31"/>
    <mergeCell ref="AG32:AG35"/>
    <mergeCell ref="AG36:AG39"/>
    <mergeCell ref="A40:A43"/>
    <mergeCell ref="B4:B7"/>
    <mergeCell ref="B8:B11"/>
    <mergeCell ref="B12:B15"/>
    <mergeCell ref="B16:B19"/>
    <mergeCell ref="B20:B23"/>
    <mergeCell ref="B24:B27"/>
    <mergeCell ref="B28:B31"/>
    <mergeCell ref="B32:B35"/>
    <mergeCell ref="B36:B39"/>
    <mergeCell ref="B40:B43"/>
    <mergeCell ref="A4:A7"/>
    <mergeCell ref="A8:A11"/>
    <mergeCell ref="A12:A15"/>
    <mergeCell ref="A16:A19"/>
    <mergeCell ref="A20:A23"/>
    <mergeCell ref="A24:A27"/>
    <mergeCell ref="A28:A31"/>
    <mergeCell ref="A32:A35"/>
    <mergeCell ref="A36:A39"/>
    <mergeCell ref="C42:E42"/>
    <mergeCell ref="F42:H42"/>
    <mergeCell ref="I42:K42"/>
    <mergeCell ref="L42:N42"/>
    <mergeCell ref="O42:Q42"/>
    <mergeCell ref="R42:T42"/>
    <mergeCell ref="U42:W42"/>
    <mergeCell ref="X42:Z42"/>
    <mergeCell ref="AA42:AC42"/>
    <mergeCell ref="C41:E41"/>
    <mergeCell ref="F41:H41"/>
    <mergeCell ref="I41:K41"/>
    <mergeCell ref="L41:N41"/>
    <mergeCell ref="O41:Q41"/>
    <mergeCell ref="R41:T41"/>
    <mergeCell ref="U41:W41"/>
    <mergeCell ref="X41:Z41"/>
    <mergeCell ref="AA41:AC41"/>
    <mergeCell ref="C40:E40"/>
    <mergeCell ref="F40:H40"/>
    <mergeCell ref="I40:K40"/>
    <mergeCell ref="L40:N40"/>
    <mergeCell ref="O40:Q40"/>
    <mergeCell ref="R40:T40"/>
    <mergeCell ref="U40:W40"/>
    <mergeCell ref="X40:Z40"/>
    <mergeCell ref="AA40:AC40"/>
    <mergeCell ref="C38:E38"/>
    <mergeCell ref="F38:H38"/>
    <mergeCell ref="I38:K38"/>
    <mergeCell ref="L38:N38"/>
    <mergeCell ref="O38:Q38"/>
    <mergeCell ref="R38:T38"/>
    <mergeCell ref="U38:W38"/>
    <mergeCell ref="X38:Z38"/>
    <mergeCell ref="AD38:AF38"/>
    <mergeCell ref="C37:E37"/>
    <mergeCell ref="F37:H37"/>
    <mergeCell ref="I37:K37"/>
    <mergeCell ref="L37:N37"/>
    <mergeCell ref="O37:Q37"/>
    <mergeCell ref="R37:T37"/>
    <mergeCell ref="U37:W37"/>
    <mergeCell ref="X37:Z37"/>
    <mergeCell ref="AD37:AF37"/>
    <mergeCell ref="C36:E36"/>
    <mergeCell ref="F36:H36"/>
    <mergeCell ref="I36:K36"/>
    <mergeCell ref="L36:N36"/>
    <mergeCell ref="O36:Q36"/>
    <mergeCell ref="R36:T36"/>
    <mergeCell ref="U36:W36"/>
    <mergeCell ref="X36:Z36"/>
    <mergeCell ref="AD36:AF36"/>
    <mergeCell ref="C34:E34"/>
    <mergeCell ref="F34:H34"/>
    <mergeCell ref="I34:K34"/>
    <mergeCell ref="L34:N34"/>
    <mergeCell ref="O34:Q34"/>
    <mergeCell ref="R34:T34"/>
    <mergeCell ref="U34:W34"/>
    <mergeCell ref="AA34:AC34"/>
    <mergeCell ref="AD34:AF34"/>
    <mergeCell ref="C33:E33"/>
    <mergeCell ref="F33:H33"/>
    <mergeCell ref="I33:K33"/>
    <mergeCell ref="L33:N33"/>
    <mergeCell ref="O33:Q33"/>
    <mergeCell ref="R33:T33"/>
    <mergeCell ref="U33:W33"/>
    <mergeCell ref="AA33:AC33"/>
    <mergeCell ref="AD33:AF33"/>
    <mergeCell ref="C32:E32"/>
    <mergeCell ref="F32:H32"/>
    <mergeCell ref="I32:K32"/>
    <mergeCell ref="L32:N32"/>
    <mergeCell ref="O32:Q32"/>
    <mergeCell ref="R32:T32"/>
    <mergeCell ref="U32:W32"/>
    <mergeCell ref="AA32:AC32"/>
    <mergeCell ref="AD32:AF32"/>
    <mergeCell ref="C30:E30"/>
    <mergeCell ref="F30:H30"/>
    <mergeCell ref="I30:K30"/>
    <mergeCell ref="L30:N30"/>
    <mergeCell ref="O30:Q30"/>
    <mergeCell ref="R30:T30"/>
    <mergeCell ref="X30:Z30"/>
    <mergeCell ref="AA30:AC30"/>
    <mergeCell ref="AD30:AF30"/>
    <mergeCell ref="C29:E29"/>
    <mergeCell ref="F29:H29"/>
    <mergeCell ref="I29:K29"/>
    <mergeCell ref="L29:N29"/>
    <mergeCell ref="O29:Q29"/>
    <mergeCell ref="R29:T29"/>
    <mergeCell ref="X29:Z29"/>
    <mergeCell ref="AA29:AC29"/>
    <mergeCell ref="AD29:AF29"/>
    <mergeCell ref="C28:E28"/>
    <mergeCell ref="F28:H28"/>
    <mergeCell ref="I28:K28"/>
    <mergeCell ref="L28:N28"/>
    <mergeCell ref="O28:Q28"/>
    <mergeCell ref="R28:T28"/>
    <mergeCell ref="X28:Z28"/>
    <mergeCell ref="AA28:AC28"/>
    <mergeCell ref="AD28:AF28"/>
    <mergeCell ref="C26:E26"/>
    <mergeCell ref="F26:H26"/>
    <mergeCell ref="I26:K26"/>
    <mergeCell ref="L26:N26"/>
    <mergeCell ref="O26:Q26"/>
    <mergeCell ref="U26:W26"/>
    <mergeCell ref="X26:Z26"/>
    <mergeCell ref="AA26:AC26"/>
    <mergeCell ref="AD26:AF26"/>
    <mergeCell ref="C25:E25"/>
    <mergeCell ref="F25:H25"/>
    <mergeCell ref="I25:K25"/>
    <mergeCell ref="L25:N25"/>
    <mergeCell ref="O25:Q25"/>
    <mergeCell ref="U25:W25"/>
    <mergeCell ref="X25:Z25"/>
    <mergeCell ref="AA25:AC25"/>
    <mergeCell ref="AD25:AF25"/>
    <mergeCell ref="C24:E24"/>
    <mergeCell ref="F24:H24"/>
    <mergeCell ref="I24:K24"/>
    <mergeCell ref="L24:N24"/>
    <mergeCell ref="O24:Q24"/>
    <mergeCell ref="U24:W24"/>
    <mergeCell ref="X24:Z24"/>
    <mergeCell ref="AA24:AC24"/>
    <mergeCell ref="AD24:AF24"/>
    <mergeCell ref="C22:E22"/>
    <mergeCell ref="F22:H22"/>
    <mergeCell ref="I22:K22"/>
    <mergeCell ref="L22:N22"/>
    <mergeCell ref="R22:T22"/>
    <mergeCell ref="U22:W22"/>
    <mergeCell ref="X22:Z22"/>
    <mergeCell ref="AA22:AC22"/>
    <mergeCell ref="AD22:AF22"/>
    <mergeCell ref="C21:E21"/>
    <mergeCell ref="F21:H21"/>
    <mergeCell ref="I21:K21"/>
    <mergeCell ref="L21:N21"/>
    <mergeCell ref="R21:T21"/>
    <mergeCell ref="U21:W21"/>
    <mergeCell ref="X21:Z21"/>
    <mergeCell ref="AA21:AC21"/>
    <mergeCell ref="AD21:AF21"/>
    <mergeCell ref="C20:E20"/>
    <mergeCell ref="F20:H20"/>
    <mergeCell ref="I20:K20"/>
    <mergeCell ref="L20:N20"/>
    <mergeCell ref="R20:T20"/>
    <mergeCell ref="U20:W20"/>
    <mergeCell ref="X20:Z20"/>
    <mergeCell ref="AA20:AC20"/>
    <mergeCell ref="AD20:AF20"/>
    <mergeCell ref="C18:E18"/>
    <mergeCell ref="F18:H18"/>
    <mergeCell ref="I18:K18"/>
    <mergeCell ref="O18:Q18"/>
    <mergeCell ref="R18:T18"/>
    <mergeCell ref="U18:W18"/>
    <mergeCell ref="X18:Z18"/>
    <mergeCell ref="AA18:AC18"/>
    <mergeCell ref="AD18:AF18"/>
    <mergeCell ref="C17:E17"/>
    <mergeCell ref="F17:H17"/>
    <mergeCell ref="I17:K17"/>
    <mergeCell ref="O17:Q17"/>
    <mergeCell ref="R17:T17"/>
    <mergeCell ref="U17:W17"/>
    <mergeCell ref="X17:Z17"/>
    <mergeCell ref="AA17:AC17"/>
    <mergeCell ref="AD17:AF17"/>
    <mergeCell ref="C16:E16"/>
    <mergeCell ref="F16:H16"/>
    <mergeCell ref="I16:K16"/>
    <mergeCell ref="O16:Q16"/>
    <mergeCell ref="R16:T16"/>
    <mergeCell ref="U16:W16"/>
    <mergeCell ref="X16:Z16"/>
    <mergeCell ref="AA16:AC16"/>
    <mergeCell ref="AD16:AF16"/>
    <mergeCell ref="C14:E14"/>
    <mergeCell ref="F14:H14"/>
    <mergeCell ref="L14:N14"/>
    <mergeCell ref="O14:Q14"/>
    <mergeCell ref="R14:T14"/>
    <mergeCell ref="U14:W14"/>
    <mergeCell ref="X14:Z14"/>
    <mergeCell ref="AA14:AC14"/>
    <mergeCell ref="AD14:AF14"/>
    <mergeCell ref="C13:E13"/>
    <mergeCell ref="F13:H13"/>
    <mergeCell ref="L13:N13"/>
    <mergeCell ref="O13:Q13"/>
    <mergeCell ref="R13:T13"/>
    <mergeCell ref="U13:W13"/>
    <mergeCell ref="X13:Z13"/>
    <mergeCell ref="AA13:AC13"/>
    <mergeCell ref="AD13:AF13"/>
    <mergeCell ref="C12:E12"/>
    <mergeCell ref="F12:H12"/>
    <mergeCell ref="L12:N12"/>
    <mergeCell ref="O12:Q12"/>
    <mergeCell ref="R12:T12"/>
    <mergeCell ref="U12:W12"/>
    <mergeCell ref="X12:Z12"/>
    <mergeCell ref="AA12:AC12"/>
    <mergeCell ref="AD12:AF12"/>
    <mergeCell ref="C10:E10"/>
    <mergeCell ref="I10:K10"/>
    <mergeCell ref="L10:N10"/>
    <mergeCell ref="O10:Q10"/>
    <mergeCell ref="R10:T10"/>
    <mergeCell ref="U10:W10"/>
    <mergeCell ref="X10:Z10"/>
    <mergeCell ref="AA10:AC10"/>
    <mergeCell ref="AD10:AF10"/>
    <mergeCell ref="C9:E9"/>
    <mergeCell ref="I9:K9"/>
    <mergeCell ref="L9:N9"/>
    <mergeCell ref="O9:Q9"/>
    <mergeCell ref="R9:T9"/>
    <mergeCell ref="U9:W9"/>
    <mergeCell ref="X9:Z9"/>
    <mergeCell ref="AA9:AC9"/>
    <mergeCell ref="AD9:AF9"/>
    <mergeCell ref="C8:E8"/>
    <mergeCell ref="I8:K8"/>
    <mergeCell ref="L8:N8"/>
    <mergeCell ref="O8:Q8"/>
    <mergeCell ref="R8:T8"/>
    <mergeCell ref="U8:W8"/>
    <mergeCell ref="X8:Z8"/>
    <mergeCell ref="AA8:AC8"/>
    <mergeCell ref="AD8:AF8"/>
    <mergeCell ref="F6:H6"/>
    <mergeCell ref="I6:K6"/>
    <mergeCell ref="L6:N6"/>
    <mergeCell ref="O6:Q6"/>
    <mergeCell ref="R6:T6"/>
    <mergeCell ref="U6:W6"/>
    <mergeCell ref="X6:Z6"/>
    <mergeCell ref="AA6:AC6"/>
    <mergeCell ref="AD6:AF6"/>
    <mergeCell ref="F5:H5"/>
    <mergeCell ref="I5:K5"/>
    <mergeCell ref="L5:N5"/>
    <mergeCell ref="O5:Q5"/>
    <mergeCell ref="R5:T5"/>
    <mergeCell ref="U5:W5"/>
    <mergeCell ref="X5:Z5"/>
    <mergeCell ref="AA5:AC5"/>
    <mergeCell ref="AD5:AF5"/>
    <mergeCell ref="F4:H4"/>
    <mergeCell ref="I4:K4"/>
    <mergeCell ref="L4:N4"/>
    <mergeCell ref="O4:Q4"/>
    <mergeCell ref="R4:T4"/>
    <mergeCell ref="U4:W4"/>
    <mergeCell ref="X4:Z4"/>
    <mergeCell ref="AA4:AC4"/>
    <mergeCell ref="AD4:AF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 ref="AD3:AF3"/>
  </mergeCells>
  <phoneticPr fontId="31"/>
  <conditionalFormatting sqref="AD13">
    <cfRule type="cellIs" dxfId="69" priority="23" stopIfTrue="1" operator="equal">
      <formula>0</formula>
    </cfRule>
  </conditionalFormatting>
  <conditionalFormatting sqref="AD17">
    <cfRule type="cellIs" dxfId="68" priority="21" stopIfTrue="1" operator="equal">
      <formula>0</formula>
    </cfRule>
  </conditionalFormatting>
  <conditionalFormatting sqref="AD21">
    <cfRule type="cellIs" dxfId="67" priority="18" stopIfTrue="1" operator="equal">
      <formula>0</formula>
    </cfRule>
  </conditionalFormatting>
  <conditionalFormatting sqref="AD25">
    <cfRule type="cellIs" dxfId="66" priority="14" stopIfTrue="1" operator="equal">
      <formula>0</formula>
    </cfRule>
  </conditionalFormatting>
  <conditionalFormatting sqref="AD29">
    <cfRule type="cellIs" dxfId="65" priority="12" stopIfTrue="1" operator="equal">
      <formula>0</formula>
    </cfRule>
  </conditionalFormatting>
  <conditionalFormatting sqref="AD33">
    <cfRule type="cellIs" dxfId="64" priority="9" stopIfTrue="1" operator="equal">
      <formula>0</formula>
    </cfRule>
  </conditionalFormatting>
  <conditionalFormatting sqref="AD37">
    <cfRule type="cellIs" dxfId="63" priority="5" stopIfTrue="1" operator="equal">
      <formula>0</formula>
    </cfRule>
  </conditionalFormatting>
  <conditionalFormatting sqref="C4 C3:AF3 F4 F20 I4 L4 O4 R4 U4 X4 AA4 AD4 AA32 F12 I8 L8 O8 R8 U8 X8 AA8 AD8 I16 O16 R16 U16 X16 AA16 L12 O12 R12 U12 X12 AA12 I12 F16 F8 L16 I20 L20 R20 U20 X20 AA20 R24 O20 U28 U24 X24 C12 C16 C20 C24 X32 AD40 AA36 X28 AA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62" priority="50" stopIfTrue="1" operator="equal">
      <formula>0</formula>
    </cfRule>
  </conditionalFormatting>
  <conditionalFormatting sqref="AD5 AA5 X5 U5 R5 O5 L5 I5 F5">
    <cfRule type="cellIs" dxfId="61" priority="29" stopIfTrue="1" operator="equal">
      <formula>0</formula>
    </cfRule>
  </conditionalFormatting>
  <conditionalFormatting sqref="C9 AD9 AA9 X9 U9 R9 O9 L9 I9">
    <cfRule type="cellIs" dxfId="60" priority="27" stopIfTrue="1" operator="equal">
      <formula>0</formula>
    </cfRule>
  </conditionalFormatting>
  <conditionalFormatting sqref="AD12 AD14">
    <cfRule type="cellIs" dxfId="59" priority="35" stopIfTrue="1" operator="equal">
      <formula>0</formula>
    </cfRule>
  </conditionalFormatting>
  <conditionalFormatting sqref="C13 AA13 X13 U13 R13 O13 L13 F13">
    <cfRule type="cellIs" dxfId="58" priority="25" stopIfTrue="1" operator="equal">
      <formula>0</formula>
    </cfRule>
  </conditionalFormatting>
  <conditionalFormatting sqref="AD16 AD18">
    <cfRule type="cellIs" dxfId="57" priority="39" stopIfTrue="1" operator="equal">
      <formula>0</formula>
    </cfRule>
  </conditionalFormatting>
  <conditionalFormatting sqref="C17 F17 AA17 X17 U17 R17 O17 I17">
    <cfRule type="cellIs" dxfId="56" priority="22" stopIfTrue="1" operator="equal">
      <formula>0</formula>
    </cfRule>
  </conditionalFormatting>
  <conditionalFormatting sqref="AD20 AD22">
    <cfRule type="cellIs" dxfId="55" priority="44" stopIfTrue="1" operator="equal">
      <formula>0</formula>
    </cfRule>
  </conditionalFormatting>
  <conditionalFormatting sqref="C21 AA21 X21 U21 R21 L21 I21 F21">
    <cfRule type="cellIs" dxfId="54" priority="19" stopIfTrue="1" operator="equal">
      <formula>0</formula>
    </cfRule>
  </conditionalFormatting>
  <conditionalFormatting sqref="AD24 AD26">
    <cfRule type="cellIs" dxfId="53" priority="33" stopIfTrue="1" operator="equal">
      <formula>0</formula>
    </cfRule>
  </conditionalFormatting>
  <conditionalFormatting sqref="AA25 F25 I25 L25 O25 C25 X25 U25">
    <cfRule type="cellIs" dxfId="52" priority="16" stopIfTrue="1" operator="equal">
      <formula>0</formula>
    </cfRule>
  </conditionalFormatting>
  <conditionalFormatting sqref="AD28 AD30">
    <cfRule type="cellIs" dxfId="51" priority="37" stopIfTrue="1" operator="equal">
      <formula>0</formula>
    </cfRule>
  </conditionalFormatting>
  <conditionalFormatting sqref="F29 I29 L29 O29 R29 C29 AA29 X29">
    <cfRule type="cellIs" dxfId="50" priority="13" stopIfTrue="1" operator="equal">
      <formula>0</formula>
    </cfRule>
  </conditionalFormatting>
  <conditionalFormatting sqref="AD32 AD34">
    <cfRule type="cellIs" dxfId="49" priority="42" stopIfTrue="1" operator="equal">
      <formula>0</formula>
    </cfRule>
  </conditionalFormatting>
  <conditionalFormatting sqref="F33 I33 L33 O33 R33 U33 C33 AA33">
    <cfRule type="cellIs" dxfId="48" priority="10" stopIfTrue="1" operator="equal">
      <formula>0</formula>
    </cfRule>
  </conditionalFormatting>
  <conditionalFormatting sqref="AD36 AD38">
    <cfRule type="cellIs" dxfId="47" priority="31" stopIfTrue="1" operator="equal">
      <formula>0</formula>
    </cfRule>
  </conditionalFormatting>
  <conditionalFormatting sqref="F37 I37 L37 O37 R37 U37 X37 C37">
    <cfRule type="cellIs" dxfId="46" priority="7" stopIfTrue="1" operator="equal">
      <formula>0</formula>
    </cfRule>
  </conditionalFormatting>
  <conditionalFormatting sqref="F41 I41 L41 O41 R41 U41 X41 AA41 C41">
    <cfRule type="cellIs" dxfId="45" priority="4"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56"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zoomScale="75" zoomScaleNormal="75" workbookViewId="0">
      <selection activeCell="A20" sqref="A20:A23"/>
    </sheetView>
  </sheetViews>
  <sheetFormatPr defaultColWidth="9" defaultRowHeight="13.5"/>
  <cols>
    <col min="1" max="1" width="3.5" style="33" customWidth="1"/>
    <col min="2" max="2" width="13.75" style="34" customWidth="1"/>
    <col min="3" max="32" width="4" style="34" customWidth="1"/>
    <col min="33" max="41" width="8.625" style="34" customWidth="1"/>
    <col min="42" max="43" width="5.625" style="34" customWidth="1"/>
    <col min="44" max="44" width="4.5" style="34" customWidth="1"/>
    <col min="45" max="46" width="9" style="34"/>
    <col min="47" max="47" width="9" style="34" customWidth="1"/>
    <col min="48" max="48" width="9" style="34" hidden="1" customWidth="1"/>
    <col min="49" max="16384" width="9" style="34"/>
  </cols>
  <sheetData>
    <row r="1" spans="1:48" ht="30" customHeight="1">
      <c r="A1" s="35"/>
      <c r="B1" s="35"/>
      <c r="C1" s="36"/>
      <c r="D1" s="86">
        <v>2018</v>
      </c>
      <c r="E1" s="86"/>
      <c r="F1" s="86"/>
      <c r="G1" s="87" t="s">
        <v>0</v>
      </c>
      <c r="H1" s="87"/>
      <c r="I1" s="87"/>
      <c r="J1" s="87"/>
      <c r="K1" s="87"/>
      <c r="L1" s="87"/>
      <c r="M1" s="87"/>
      <c r="N1" s="87"/>
      <c r="O1" s="87"/>
      <c r="P1" s="87"/>
      <c r="Q1" s="87"/>
      <c r="R1" s="87"/>
      <c r="S1" s="87"/>
      <c r="T1" s="142">
        <v>13</v>
      </c>
      <c r="U1" s="142"/>
      <c r="V1" s="89" t="s">
        <v>1</v>
      </c>
      <c r="W1" s="89"/>
      <c r="X1" s="89"/>
      <c r="Y1" s="89"/>
      <c r="Z1" s="89"/>
      <c r="AA1" s="142" t="s">
        <v>2</v>
      </c>
      <c r="AB1" s="142"/>
      <c r="AC1" s="35" t="s">
        <v>63</v>
      </c>
      <c r="AD1" s="89" t="s">
        <v>4</v>
      </c>
      <c r="AE1" s="89"/>
      <c r="AF1" s="89"/>
      <c r="AG1" s="89"/>
      <c r="AH1" s="35"/>
      <c r="AI1" s="35"/>
      <c r="AK1" s="90">
        <f ca="1">TODAY()</f>
        <v>43385</v>
      </c>
      <c r="AL1" s="90"/>
      <c r="AM1" s="90"/>
      <c r="AN1" s="47" t="s">
        <v>5</v>
      </c>
      <c r="AO1" s="35"/>
      <c r="AP1" s="48"/>
      <c r="AQ1" s="48"/>
      <c r="AS1" s="52"/>
      <c r="AT1" s="52"/>
      <c r="AU1" s="52"/>
    </row>
    <row r="2" spans="1:48" ht="24"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S2" s="52"/>
      <c r="AT2" s="52"/>
      <c r="AU2" s="52"/>
    </row>
    <row r="3" spans="1:48" ht="30" customHeight="1">
      <c r="A3" s="39" t="str">
        <f>AC1</f>
        <v>Ｂ</v>
      </c>
      <c r="B3" s="40" t="s">
        <v>4</v>
      </c>
      <c r="C3" s="91">
        <f>B4</f>
        <v>0</v>
      </c>
      <c r="D3" s="92"/>
      <c r="E3" s="93"/>
      <c r="F3" s="91">
        <f>B8</f>
        <v>0</v>
      </c>
      <c r="G3" s="92"/>
      <c r="H3" s="93"/>
      <c r="I3" s="91">
        <f>B12</f>
        <v>0</v>
      </c>
      <c r="J3" s="92"/>
      <c r="K3" s="93"/>
      <c r="L3" s="91">
        <f>B16</f>
        <v>0</v>
      </c>
      <c r="M3" s="92"/>
      <c r="N3" s="93"/>
      <c r="O3" s="91">
        <f>B20</f>
        <v>0</v>
      </c>
      <c r="P3" s="92"/>
      <c r="Q3" s="93"/>
      <c r="R3" s="91">
        <f>B24</f>
        <v>0</v>
      </c>
      <c r="S3" s="92"/>
      <c r="T3" s="93"/>
      <c r="U3" s="91">
        <f>B28</f>
        <v>0</v>
      </c>
      <c r="V3" s="92"/>
      <c r="W3" s="93"/>
      <c r="X3" s="91">
        <f>B32</f>
        <v>0</v>
      </c>
      <c r="Y3" s="92"/>
      <c r="Z3" s="93"/>
      <c r="AA3" s="91">
        <f>B36</f>
        <v>0</v>
      </c>
      <c r="AB3" s="92"/>
      <c r="AC3" s="93"/>
      <c r="AD3" s="91">
        <f>B40</f>
        <v>0</v>
      </c>
      <c r="AE3" s="92"/>
      <c r="AF3" s="93"/>
      <c r="AG3" s="45" t="s">
        <v>6</v>
      </c>
      <c r="AH3" s="45" t="s">
        <v>7</v>
      </c>
      <c r="AI3" s="45" t="s">
        <v>8</v>
      </c>
      <c r="AJ3" s="45" t="s">
        <v>9</v>
      </c>
      <c r="AK3" s="45" t="s">
        <v>10</v>
      </c>
      <c r="AL3" s="45" t="s">
        <v>11</v>
      </c>
      <c r="AM3" s="45" t="s">
        <v>12</v>
      </c>
      <c r="AN3" s="45" t="s">
        <v>13</v>
      </c>
      <c r="AO3" s="45" t="s">
        <v>14</v>
      </c>
      <c r="AP3" s="49"/>
      <c r="AQ3" s="50"/>
      <c r="AS3" s="52"/>
      <c r="AT3" s="52"/>
      <c r="AU3" s="52"/>
    </row>
    <row r="4" spans="1:48" ht="20.100000000000001" customHeight="1">
      <c r="A4" s="120">
        <v>1</v>
      </c>
      <c r="B4" s="161"/>
      <c r="C4" s="167"/>
      <c r="D4" s="168"/>
      <c r="E4" s="169"/>
      <c r="F4" s="143"/>
      <c r="G4" s="144"/>
      <c r="H4" s="145"/>
      <c r="I4" s="143"/>
      <c r="J4" s="144"/>
      <c r="K4" s="145"/>
      <c r="L4" s="143"/>
      <c r="M4" s="144"/>
      <c r="N4" s="145"/>
      <c r="O4" s="143"/>
      <c r="P4" s="144"/>
      <c r="Q4" s="145"/>
      <c r="R4" s="143"/>
      <c r="S4" s="144"/>
      <c r="T4" s="145"/>
      <c r="U4" s="143"/>
      <c r="V4" s="144"/>
      <c r="W4" s="145"/>
      <c r="X4" s="143"/>
      <c r="Y4" s="144"/>
      <c r="Z4" s="145"/>
      <c r="AA4" s="143"/>
      <c r="AB4" s="144"/>
      <c r="AC4" s="145"/>
      <c r="AD4" s="143"/>
      <c r="AE4" s="144"/>
      <c r="AF4" s="145"/>
      <c r="AG4" s="126" t="str">
        <f>IF(AND($D7="",$G7="",$J7="",$M7="",$P7="",$S7="",$V7="",$Y7="",$AB7="",$AE7=""),"",SUM((COUNTIF($C7:$AF7,"○")),(COUNTIF($C7:$AF7,"●")),(COUNTIF($C7:$AF7,"△"))))</f>
        <v/>
      </c>
      <c r="AH4" s="126" t="str">
        <f>IF(AND($D7="",$G7="",$J7="",$M7="",$P7="",$S7="",$V7="",$Y7="",$AB7="",$AE7=""),"",SUM($AP7:$AR7))</f>
        <v/>
      </c>
      <c r="AI4" s="126" t="str">
        <f>IF(AND($D7="",$G7="",$J7="",$J7="",$M7="",$P7="",$S7="",$V7="",$Y7="",$AB7="",$AE7=""),"",COUNTIF(C7:AF7,"○"))</f>
        <v/>
      </c>
      <c r="AJ4" s="126" t="str">
        <f>IF(AND($D7="",$G7="",$J7="",$J7="",$M7="",$P7="",$S7="",$V7="",$Y7="",$AB7="",$AE7=""),"",COUNTIF(C7:AF7,"●"))</f>
        <v/>
      </c>
      <c r="AK4" s="126" t="str">
        <f>IF(AND($D7="",$G7="",$J7="",$J7="",$M7="",$P7="",$S7="",$V7="",$Y7="",$AB7="",$AE7=""),"",COUNTIF(C7:AF7,"△"))</f>
        <v/>
      </c>
      <c r="AL4" s="126" t="str">
        <f>IF(AND($C7="",$F7="",$I7="",$L7="",$O7="",$R7="",$U7="",$X7="",$AA7="",$AD7=""),"",SUM($C7,$F7,$I7,$L7,$O7,$R7,$U7,$X7,$AA7,$AD7))</f>
        <v/>
      </c>
      <c r="AM4" s="126" t="str">
        <f>IF(AND($E7="",$H7="",$K7="",$N7="",$Q7="",$T7="",$W7="",$Z7="",$AC7="",$AF7=""),"",SUM($E7,$H7,$K7,$N7,$Q7,$T7,$W7,$Z7,$AC7,$AF7))</f>
        <v/>
      </c>
      <c r="AN4" s="126" t="str">
        <f>IF(AND($AL4="",$AM4=""),"",($AL4-$AM4))</f>
        <v/>
      </c>
      <c r="AO4" s="164" t="str">
        <f>IF(AND($AG4=""),"",RANK(AV4,AV$4:AV$43))</f>
        <v/>
      </c>
      <c r="AP4" s="50"/>
      <c r="AQ4" s="50"/>
      <c r="AS4" s="52"/>
      <c r="AT4" s="52"/>
      <c r="AU4" s="52"/>
      <c r="AV4" s="132" t="str">
        <f>IFERROR(AH4*1000000+AN4*100+AL4,"")</f>
        <v/>
      </c>
    </row>
    <row r="5" spans="1:48" ht="20.100000000000001" customHeight="1">
      <c r="A5" s="121"/>
      <c r="B5" s="162"/>
      <c r="C5" s="170"/>
      <c r="D5" s="171"/>
      <c r="E5" s="172"/>
      <c r="F5" s="146"/>
      <c r="G5" s="147"/>
      <c r="H5" s="148"/>
      <c r="I5" s="146"/>
      <c r="J5" s="147"/>
      <c r="K5" s="148"/>
      <c r="L5" s="146"/>
      <c r="M5" s="147"/>
      <c r="N5" s="148"/>
      <c r="O5" s="146"/>
      <c r="P5" s="147"/>
      <c r="Q5" s="148"/>
      <c r="R5" s="146"/>
      <c r="S5" s="147"/>
      <c r="T5" s="148"/>
      <c r="U5" s="146"/>
      <c r="V5" s="147"/>
      <c r="W5" s="148"/>
      <c r="X5" s="146"/>
      <c r="Y5" s="147"/>
      <c r="Z5" s="148"/>
      <c r="AA5" s="146"/>
      <c r="AB5" s="147"/>
      <c r="AC5" s="148"/>
      <c r="AD5" s="146"/>
      <c r="AE5" s="147"/>
      <c r="AF5" s="148"/>
      <c r="AG5" s="127"/>
      <c r="AH5" s="127"/>
      <c r="AI5" s="127"/>
      <c r="AJ5" s="127"/>
      <c r="AK5" s="127"/>
      <c r="AL5" s="127"/>
      <c r="AM5" s="127"/>
      <c r="AN5" s="127"/>
      <c r="AO5" s="165"/>
      <c r="AP5" s="50"/>
      <c r="AQ5" s="50"/>
      <c r="AS5" s="52"/>
      <c r="AT5" s="52"/>
      <c r="AU5" s="52"/>
      <c r="AV5" s="132"/>
    </row>
    <row r="6" spans="1:48" ht="20.100000000000001" customHeight="1">
      <c r="A6" s="121"/>
      <c r="B6" s="162"/>
      <c r="C6" s="170"/>
      <c r="D6" s="171"/>
      <c r="E6" s="172"/>
      <c r="F6" s="149"/>
      <c r="G6" s="150"/>
      <c r="H6" s="151"/>
      <c r="I6" s="149"/>
      <c r="J6" s="150"/>
      <c r="K6" s="151"/>
      <c r="L6" s="149"/>
      <c r="M6" s="150"/>
      <c r="N6" s="151"/>
      <c r="O6" s="149"/>
      <c r="P6" s="150"/>
      <c r="Q6" s="151"/>
      <c r="R6" s="149"/>
      <c r="S6" s="150"/>
      <c r="T6" s="151"/>
      <c r="U6" s="149"/>
      <c r="V6" s="150"/>
      <c r="W6" s="151"/>
      <c r="X6" s="149"/>
      <c r="Y6" s="150"/>
      <c r="Z6" s="151"/>
      <c r="AA6" s="149"/>
      <c r="AB6" s="150"/>
      <c r="AC6" s="151"/>
      <c r="AD6" s="149"/>
      <c r="AE6" s="150"/>
      <c r="AF6" s="151"/>
      <c r="AG6" s="127"/>
      <c r="AH6" s="127"/>
      <c r="AI6" s="127"/>
      <c r="AJ6" s="127"/>
      <c r="AK6" s="127"/>
      <c r="AL6" s="127"/>
      <c r="AM6" s="127"/>
      <c r="AN6" s="127"/>
      <c r="AO6" s="165"/>
      <c r="AP6" s="50"/>
      <c r="AQ6" s="50"/>
      <c r="AS6" s="52"/>
      <c r="AT6" s="52"/>
      <c r="AU6" s="52"/>
      <c r="AV6" s="132"/>
    </row>
    <row r="7" spans="1:48" ht="24" customHeight="1">
      <c r="A7" s="122"/>
      <c r="B7" s="163"/>
      <c r="C7" s="173"/>
      <c r="D7" s="174"/>
      <c r="E7" s="175"/>
      <c r="F7" s="41"/>
      <c r="G7" s="42" t="str">
        <f>IF(AND($F7="",$H7=""),"",IF($F7&gt;$H7,"○",IF($F7=$H7,"△",IF($F7&lt;$H7,"●"))))</f>
        <v/>
      </c>
      <c r="H7" s="43"/>
      <c r="I7" s="41"/>
      <c r="J7" s="42" t="str">
        <f>IF(AND($I7="",$K7=""),"",IF($I7&gt;$K7,"○",IF($I7=$K7,"△",IF($I7&lt;$K7,"●"))))</f>
        <v/>
      </c>
      <c r="K7" s="43"/>
      <c r="L7" s="41"/>
      <c r="M7" s="42" t="str">
        <f>IF(AND($L7="",$N7=""),"",IF($L7&gt;$N7,"○",IF($L7=$N7,"△",IF($L7&lt;$N7,"●"))))</f>
        <v/>
      </c>
      <c r="N7" s="43"/>
      <c r="O7" s="41"/>
      <c r="P7" s="42" t="str">
        <f>IF(AND($O7="",$Q7=""),"",IF($O7&gt;$Q7,"○",IF($O7=$Q7,"△",IF($O7&lt;$Q7,"●"))))</f>
        <v/>
      </c>
      <c r="Q7" s="43"/>
      <c r="R7" s="41"/>
      <c r="S7" s="42" t="str">
        <f>IF(AND($R7="",$T7=""),"",IF($R7&gt;$T7,"○",IF($R7=$T7,"△",IF($R7&lt;$T7,"●"))))</f>
        <v/>
      </c>
      <c r="T7" s="43"/>
      <c r="U7" s="41"/>
      <c r="V7" s="42" t="str">
        <f>IF(AND($U7="",$W7=""),"",IF($U7&gt;$W7,"○",IF($U7=$W7,"△",IF($U7&lt;$W7,"●"))))</f>
        <v/>
      </c>
      <c r="W7" s="43"/>
      <c r="X7" s="41"/>
      <c r="Y7" s="42" t="str">
        <f>IF(AND($X7="",$Z7=""),"",IF($X7&gt;$Z7,"○",IF($X7=$Z7,"△",IF($X7&lt;$Z7,"●"))))</f>
        <v/>
      </c>
      <c r="Z7" s="43"/>
      <c r="AA7" s="41"/>
      <c r="AB7" s="42" t="str">
        <f>IF(AND($AA7="",$AC7=""),"",IF($AA7&gt;$AC7,"○",IF($AA7=$AC7,"△",IF($AA7&lt;$AC7,"●"))))</f>
        <v/>
      </c>
      <c r="AC7" s="43"/>
      <c r="AD7" s="41"/>
      <c r="AE7" s="42" t="str">
        <f>IF(AND($AD7="",$AF7=""),"",IF($AD7&gt;$AF7,"○",IF($AD7=$AF7,"△",IF($AD7&lt;$AF7,"●"))))</f>
        <v/>
      </c>
      <c r="AF7" s="43"/>
      <c r="AG7" s="128"/>
      <c r="AH7" s="128"/>
      <c r="AI7" s="128"/>
      <c r="AJ7" s="128"/>
      <c r="AK7" s="128"/>
      <c r="AL7" s="128"/>
      <c r="AM7" s="128"/>
      <c r="AN7" s="128"/>
      <c r="AO7" s="166"/>
      <c r="AP7" s="51">
        <f>COUNTIF(C7:AF7,"○")*3</f>
        <v>0</v>
      </c>
      <c r="AQ7" s="51">
        <f>COUNTIF(C7:AF7,"△")*1</f>
        <v>0</v>
      </c>
      <c r="AR7" s="51">
        <f>COUNTIF(C7:AF7,"●")*0</f>
        <v>0</v>
      </c>
      <c r="AS7" s="53">
        <f>B4</f>
        <v>0</v>
      </c>
      <c r="AT7" s="53" t="str">
        <f>IF(AND(AO4:AO43=""),"",VLOOKUP(1,AO4:AS43,5,0))</f>
        <v/>
      </c>
      <c r="AU7" s="52"/>
      <c r="AV7" s="132"/>
    </row>
    <row r="8" spans="1:48" ht="20.100000000000001" customHeight="1">
      <c r="A8" s="120">
        <v>2</v>
      </c>
      <c r="B8" s="161"/>
      <c r="C8" s="143" t="str">
        <f>IF(AND(F$4=""),"",F$4)</f>
        <v/>
      </c>
      <c r="D8" s="144"/>
      <c r="E8" s="145"/>
      <c r="F8" s="167"/>
      <c r="G8" s="168"/>
      <c r="H8" s="169"/>
      <c r="I8" s="143"/>
      <c r="J8" s="144"/>
      <c r="K8" s="145"/>
      <c r="L8" s="143"/>
      <c r="M8" s="144"/>
      <c r="N8" s="145"/>
      <c r="O8" s="143"/>
      <c r="P8" s="144"/>
      <c r="Q8" s="145"/>
      <c r="R8" s="143"/>
      <c r="S8" s="144"/>
      <c r="T8" s="145"/>
      <c r="U8" s="143"/>
      <c r="V8" s="144"/>
      <c r="W8" s="145"/>
      <c r="X8" s="143"/>
      <c r="Y8" s="144"/>
      <c r="Z8" s="145"/>
      <c r="AA8" s="143"/>
      <c r="AB8" s="144"/>
      <c r="AC8" s="145"/>
      <c r="AD8" s="143"/>
      <c r="AE8" s="144"/>
      <c r="AF8" s="145"/>
      <c r="AG8" s="126" t="str">
        <f>IF(AND($D11="",$G11="",$J11="",$M11="",$P11="",$S11="",$V11="",$Y11="",$AB11="",$AE11=""),"",SUM((COUNTIF($C11:$AF11,"○")),(COUNTIF($C11:$AF11,"●")),(COUNTIF($C11:$AF11,"△"))))</f>
        <v/>
      </c>
      <c r="AH8" s="126" t="str">
        <f>IF(AND($D11="",$G11="",$J11="",$M11="",$P11="",$S11="",$V11="",$Y11="",$AB11="",$AE11=""),"",SUM($AP11:$AR11))</f>
        <v/>
      </c>
      <c r="AI8" s="126" t="str">
        <f>IF(AND($D11="",$G11="",$J11="",$J11="",$M11="",$P11="",$S11="",$V11="",$Y11="",$AB11="",$AE11=""),"",COUNTIF(C11:AF11,"○"))</f>
        <v/>
      </c>
      <c r="AJ8" s="126" t="str">
        <f>IF(AND($D11="",$G11="",$J11="",$J11="",$M11="",$P11="",$S11="",$V11="",$Y11="",$AB11="",$AE11=""),"",COUNTIF(C11:AF11,"●"))</f>
        <v/>
      </c>
      <c r="AK8" s="126" t="str">
        <f>IF(AND($D11="",$G11="",$J11="",$J11="",$M11="",$P11="",$S11="",$V11="",$Y11="",$AB11="",$AE11=""),"",COUNTIF(C11:AF11,"△"))</f>
        <v/>
      </c>
      <c r="AL8" s="126" t="str">
        <f>IF(AND($C11="",$F11="",$I11="",$L11="",$O11="",$R11="",$U11="",$X11="",$AA11="",$AD11=""),"",SUM($C11,$F11,$I11,$L11,$O11,$R11,$U11,$X11,$AA11,$AD11))</f>
        <v/>
      </c>
      <c r="AM8" s="126" t="str">
        <f>IF(AND($E11="",$H11="",$K11="",$N11="",$Q11="",$T11="",$W11="",$Z11="",$AC11="",$AF11=""),"",SUM($E11,$H11,$K11,$N11,$Q11,$T11,$W11,$Z11,$AC11,$AF11))</f>
        <v/>
      </c>
      <c r="AN8" s="126" t="str">
        <f>IF(AND($AL8="",$AM8=""),"",($AL8-$AM8))</f>
        <v/>
      </c>
      <c r="AO8" s="164" t="str">
        <f>IF(AND($AG8=""),"",RANK(AV8,AV$4:AV$43))</f>
        <v/>
      </c>
      <c r="AP8" s="50"/>
      <c r="AQ8" s="50"/>
      <c r="AS8" s="52"/>
      <c r="AT8" s="52"/>
      <c r="AU8" s="52"/>
      <c r="AV8" s="132" t="str">
        <f>IFERROR(AH8*1000000+AN8*100+AL8,"")</f>
        <v/>
      </c>
    </row>
    <row r="9" spans="1:48" ht="20.100000000000001" customHeight="1">
      <c r="A9" s="121"/>
      <c r="B9" s="162"/>
      <c r="C9" s="146" t="str">
        <f>IF(AND(F$5=""),"",F$5)</f>
        <v/>
      </c>
      <c r="D9" s="147"/>
      <c r="E9" s="148"/>
      <c r="F9" s="170"/>
      <c r="G9" s="171"/>
      <c r="H9" s="172"/>
      <c r="I9" s="146"/>
      <c r="J9" s="147"/>
      <c r="K9" s="148"/>
      <c r="L9" s="146"/>
      <c r="M9" s="147"/>
      <c r="N9" s="148"/>
      <c r="O9" s="146"/>
      <c r="P9" s="147"/>
      <c r="Q9" s="148"/>
      <c r="R9" s="146"/>
      <c r="S9" s="147"/>
      <c r="T9" s="148"/>
      <c r="U9" s="146"/>
      <c r="V9" s="147"/>
      <c r="W9" s="148"/>
      <c r="X9" s="146"/>
      <c r="Y9" s="147"/>
      <c r="Z9" s="148"/>
      <c r="AA9" s="146"/>
      <c r="AB9" s="147"/>
      <c r="AC9" s="148"/>
      <c r="AD9" s="146"/>
      <c r="AE9" s="147"/>
      <c r="AF9" s="148"/>
      <c r="AG9" s="127"/>
      <c r="AH9" s="127"/>
      <c r="AI9" s="127"/>
      <c r="AJ9" s="127"/>
      <c r="AK9" s="127"/>
      <c r="AL9" s="127"/>
      <c r="AM9" s="127"/>
      <c r="AN9" s="127"/>
      <c r="AO9" s="165"/>
      <c r="AP9" s="50"/>
      <c r="AQ9" s="50"/>
      <c r="AS9" s="52"/>
      <c r="AT9" s="52"/>
      <c r="AU9" s="52"/>
      <c r="AV9" s="132"/>
    </row>
    <row r="10" spans="1:48" ht="20.100000000000001" customHeight="1">
      <c r="A10" s="121"/>
      <c r="B10" s="162"/>
      <c r="C10" s="149" t="str">
        <f>IF(AND(F$6=""),"",F$6)</f>
        <v/>
      </c>
      <c r="D10" s="150"/>
      <c r="E10" s="151"/>
      <c r="F10" s="170"/>
      <c r="G10" s="171"/>
      <c r="H10" s="172"/>
      <c r="I10" s="149"/>
      <c r="J10" s="150"/>
      <c r="K10" s="151"/>
      <c r="L10" s="149"/>
      <c r="M10" s="150"/>
      <c r="N10" s="151"/>
      <c r="O10" s="149"/>
      <c r="P10" s="150"/>
      <c r="Q10" s="151"/>
      <c r="R10" s="149"/>
      <c r="S10" s="150"/>
      <c r="T10" s="151"/>
      <c r="U10" s="149"/>
      <c r="V10" s="150"/>
      <c r="W10" s="151"/>
      <c r="X10" s="149"/>
      <c r="Y10" s="150"/>
      <c r="Z10" s="151"/>
      <c r="AA10" s="149"/>
      <c r="AB10" s="150"/>
      <c r="AC10" s="151"/>
      <c r="AD10" s="149"/>
      <c r="AE10" s="150"/>
      <c r="AF10" s="151"/>
      <c r="AG10" s="127"/>
      <c r="AH10" s="127"/>
      <c r="AI10" s="127"/>
      <c r="AJ10" s="127"/>
      <c r="AK10" s="127"/>
      <c r="AL10" s="127"/>
      <c r="AM10" s="127"/>
      <c r="AN10" s="127"/>
      <c r="AO10" s="165"/>
      <c r="AP10" s="50"/>
      <c r="AQ10" s="50"/>
      <c r="AS10" s="52"/>
      <c r="AT10" s="52"/>
      <c r="AU10" s="52"/>
      <c r="AV10" s="132"/>
    </row>
    <row r="11" spans="1:48" ht="24" customHeight="1">
      <c r="A11" s="122"/>
      <c r="B11" s="163"/>
      <c r="C11" s="41" t="str">
        <f>IF(AND(H$7=""),"",H$7)</f>
        <v/>
      </c>
      <c r="D11" s="42" t="str">
        <f>IF(AND($C11="",$E11=""),"",IF($C11&gt;$E11,"○",IF($C11=$E11,"△",IF($C11&lt;$E11,"●"))))</f>
        <v/>
      </c>
      <c r="E11" s="43" t="str">
        <f>IF(AND(F$7=""),"",F$7)</f>
        <v/>
      </c>
      <c r="F11" s="173"/>
      <c r="G11" s="174"/>
      <c r="H11" s="175"/>
      <c r="I11" s="41"/>
      <c r="J11" s="42" t="str">
        <f>IF(AND($I11="",$K11=""),"",IF($I11&gt;$K11,"○",IF($I11=$K11,"△",IF($I11&lt;$K11,"●"))))</f>
        <v/>
      </c>
      <c r="K11" s="43"/>
      <c r="L11" s="41"/>
      <c r="M11" s="42" t="str">
        <f>IF(AND($L11="",$N11=""),"",IF($L11&gt;$N11,"○",IF($L11=$N11,"△",IF($L11&lt;$N11,"●"))))</f>
        <v/>
      </c>
      <c r="N11" s="43"/>
      <c r="O11" s="41"/>
      <c r="P11" s="42" t="str">
        <f>IF(AND($O11="",$Q11=""),"",IF($O11&gt;$Q11,"○",IF($O11=$Q11,"△",IF($O11&lt;$Q11,"●"))))</f>
        <v/>
      </c>
      <c r="Q11" s="43"/>
      <c r="R11" s="41"/>
      <c r="S11" s="42" t="str">
        <f>IF(AND($R11="",$T11=""),"",IF($R11&gt;$T11,"○",IF($R11=$T11,"△",IF($R11&lt;$T11,"●"))))</f>
        <v/>
      </c>
      <c r="T11" s="43"/>
      <c r="U11" s="41"/>
      <c r="V11" s="42" t="str">
        <f>IF(AND($U11="",$W11=""),"",IF($U11&gt;$W11,"○",IF($U11=$W11,"△",IF($U11&lt;$W11,"●"))))</f>
        <v/>
      </c>
      <c r="W11" s="43"/>
      <c r="X11" s="41"/>
      <c r="Y11" s="42" t="str">
        <f>IF(AND($X11="",$Z11=""),"",IF($X11&gt;$Z11,"○",IF($X11=$Z11,"△",IF($X11&lt;$Z11,"●"))))</f>
        <v/>
      </c>
      <c r="Z11" s="43"/>
      <c r="AA11" s="41"/>
      <c r="AB11" s="42" t="str">
        <f>IF(AND($AA11="",$AC11=""),"",IF($AA11&gt;$AC11,"○",IF($AA11=$AC11,"△",IF($AA11&lt;$AC11,"●"))))</f>
        <v/>
      </c>
      <c r="AC11" s="43"/>
      <c r="AD11" s="41"/>
      <c r="AE11" s="42" t="str">
        <f>IF(AND($AD11="",$AF11=""),"",IF($AD11&gt;$AF11,"○",IF($AD11=$AF11,"△",IF($AD11&lt;$AF11,"●"))))</f>
        <v/>
      </c>
      <c r="AF11" s="43"/>
      <c r="AG11" s="128"/>
      <c r="AH11" s="128"/>
      <c r="AI11" s="128"/>
      <c r="AJ11" s="128"/>
      <c r="AK11" s="128"/>
      <c r="AL11" s="128"/>
      <c r="AM11" s="128"/>
      <c r="AN11" s="128"/>
      <c r="AO11" s="166"/>
      <c r="AP11" s="51">
        <f>COUNTIF(C11:AF11,"○")*3</f>
        <v>0</v>
      </c>
      <c r="AQ11" s="51">
        <f>COUNTIF(C11:AF11,"△")*1</f>
        <v>0</v>
      </c>
      <c r="AR11" s="51">
        <f>COUNTIF(C11:AF11,"●")*0</f>
        <v>0</v>
      </c>
      <c r="AS11" s="53">
        <f>B8</f>
        <v>0</v>
      </c>
      <c r="AT11" s="53"/>
      <c r="AU11" s="52"/>
      <c r="AV11" s="132"/>
    </row>
    <row r="12" spans="1:48" ht="20.100000000000001" customHeight="1">
      <c r="A12" s="120">
        <v>3</v>
      </c>
      <c r="B12" s="161"/>
      <c r="C12" s="143" t="str">
        <f>IF(AND($I$4=""),"",$I$4)</f>
        <v/>
      </c>
      <c r="D12" s="144"/>
      <c r="E12" s="145"/>
      <c r="F12" s="143" t="str">
        <f>IF(AND($I$8=""),"",$I$8)</f>
        <v/>
      </c>
      <c r="G12" s="144"/>
      <c r="H12" s="145"/>
      <c r="I12" s="167"/>
      <c r="J12" s="168"/>
      <c r="K12" s="169"/>
      <c r="L12" s="143"/>
      <c r="M12" s="144"/>
      <c r="N12" s="145"/>
      <c r="O12" s="143"/>
      <c r="P12" s="144"/>
      <c r="Q12" s="145"/>
      <c r="R12" s="143"/>
      <c r="S12" s="144"/>
      <c r="T12" s="145"/>
      <c r="U12" s="143"/>
      <c r="V12" s="144"/>
      <c r="W12" s="145"/>
      <c r="X12" s="143"/>
      <c r="Y12" s="144"/>
      <c r="Z12" s="145"/>
      <c r="AA12" s="143"/>
      <c r="AB12" s="144"/>
      <c r="AC12" s="145"/>
      <c r="AD12" s="143"/>
      <c r="AE12" s="144"/>
      <c r="AF12" s="145"/>
      <c r="AG12" s="126" t="str">
        <f>IF(AND($D15="",$G15="",$J15="",$M15="",$P15="",$S15="",$V15="",$Y15="",$AB15="",$AE15=""),"",SUM((COUNTIF($C15:$AF15,"○")),(COUNTIF($C15:$AF15,"●")),(COUNTIF($C15:$AF15,"△"))))</f>
        <v/>
      </c>
      <c r="AH12" s="126" t="str">
        <f>IF(AND($D15="",$G15="",$J15="",$M15="",$P15="",$S15="",$V15="",$Y15="",$AB15="",$AE15=""),"",SUM($AP15:$AR15))</f>
        <v/>
      </c>
      <c r="AI12" s="126" t="str">
        <f>IF(AND($D15="",$G15="",$J15="",$J15="",$M15="",$P15="",$S15="",$V15="",$Y15="",$AB15="",$AE15=""),"",COUNTIF(C15:AF15,"○"))</f>
        <v/>
      </c>
      <c r="AJ12" s="126" t="str">
        <f>IF(AND($D15="",$G15="",$J15="",$J15="",$M15="",$P15="",$S15="",$V15="",$Y15="",$AB15="",$AE15=""),"",COUNTIF(C15:AF15,"●"))</f>
        <v/>
      </c>
      <c r="AK12" s="126" t="str">
        <f>IF(AND($D15="",$G15="",$J15="",$J15="",$M15="",$P15="",$S15="",$V15="",$Y15="",$AB15="",$AE15=""),"",COUNTIF(C15:AF15,"△"))</f>
        <v/>
      </c>
      <c r="AL12" s="126" t="str">
        <f>IF(AND($C15="",$F15="",$I15="",$L15="",$O15="",$R15="",$U15="",$X15="",$AA15="",$AD15=""),"",SUM($C15,$F15,$I15,$L15,$O15,$R15,$U15,$X15,$AA15,$AD15))</f>
        <v/>
      </c>
      <c r="AM12" s="126" t="str">
        <f>IF(AND($E15="",$H15="",$K15="",$N15="",$Q15="",$T15="",$W15="",$Z15="",$AC15="",$AF15=""),"",SUM($E15,$H15,$K15,$N15,$Q15,$T15,$W15,$Z15,$AC15,$AF15))</f>
        <v/>
      </c>
      <c r="AN12" s="126" t="str">
        <f>IF(AND($AL12="",$AM12=""),"",($AL12-$AM12))</f>
        <v/>
      </c>
      <c r="AO12" s="164" t="str">
        <f>IF(AND($AG12=""),"",RANK(AV12,AV$4:AV$43))</f>
        <v/>
      </c>
      <c r="AP12" s="50"/>
      <c r="AQ12" s="50"/>
      <c r="AS12" s="52"/>
      <c r="AT12" s="52"/>
      <c r="AU12" s="52"/>
      <c r="AV12" s="132" t="str">
        <f>IFERROR(AH12*1000000+AN12*100+AL12,"")</f>
        <v/>
      </c>
    </row>
    <row r="13" spans="1:48" ht="20.100000000000001" customHeight="1">
      <c r="A13" s="121"/>
      <c r="B13" s="162"/>
      <c r="C13" s="146" t="str">
        <f>IF(AND($I$5=""),"",$I$5)</f>
        <v/>
      </c>
      <c r="D13" s="147"/>
      <c r="E13" s="148"/>
      <c r="F13" s="146" t="str">
        <f>IF(AND($I$9=""),"",$I$9)</f>
        <v/>
      </c>
      <c r="G13" s="147"/>
      <c r="H13" s="148"/>
      <c r="I13" s="170"/>
      <c r="J13" s="171"/>
      <c r="K13" s="172"/>
      <c r="L13" s="146"/>
      <c r="M13" s="147"/>
      <c r="N13" s="148"/>
      <c r="O13" s="146"/>
      <c r="P13" s="147"/>
      <c r="Q13" s="148"/>
      <c r="R13" s="146"/>
      <c r="S13" s="147"/>
      <c r="T13" s="148"/>
      <c r="U13" s="146"/>
      <c r="V13" s="147"/>
      <c r="W13" s="148"/>
      <c r="X13" s="146"/>
      <c r="Y13" s="147"/>
      <c r="Z13" s="148"/>
      <c r="AA13" s="146"/>
      <c r="AB13" s="147"/>
      <c r="AC13" s="148"/>
      <c r="AD13" s="146"/>
      <c r="AE13" s="147"/>
      <c r="AF13" s="148"/>
      <c r="AG13" s="127"/>
      <c r="AH13" s="127"/>
      <c r="AI13" s="127"/>
      <c r="AJ13" s="127"/>
      <c r="AK13" s="127"/>
      <c r="AL13" s="127"/>
      <c r="AM13" s="127"/>
      <c r="AN13" s="127"/>
      <c r="AO13" s="165"/>
      <c r="AP13" s="50"/>
      <c r="AQ13" s="50"/>
      <c r="AS13" s="52"/>
      <c r="AT13" s="52"/>
      <c r="AU13" s="52"/>
      <c r="AV13" s="132"/>
    </row>
    <row r="14" spans="1:48" ht="20.100000000000001" customHeight="1">
      <c r="A14" s="121"/>
      <c r="B14" s="162"/>
      <c r="C14" s="149" t="str">
        <f>IF(AND($I$6=""),"",$I$6)</f>
        <v/>
      </c>
      <c r="D14" s="150"/>
      <c r="E14" s="151"/>
      <c r="F14" s="149" t="str">
        <f>IF(AND($I$10=""),"",$I$10)</f>
        <v/>
      </c>
      <c r="G14" s="150"/>
      <c r="H14" s="151"/>
      <c r="I14" s="170"/>
      <c r="J14" s="171"/>
      <c r="K14" s="172"/>
      <c r="L14" s="149"/>
      <c r="M14" s="150"/>
      <c r="N14" s="151"/>
      <c r="O14" s="149"/>
      <c r="P14" s="150"/>
      <c r="Q14" s="151"/>
      <c r="R14" s="149"/>
      <c r="S14" s="150"/>
      <c r="T14" s="151"/>
      <c r="U14" s="149"/>
      <c r="V14" s="150"/>
      <c r="W14" s="151"/>
      <c r="X14" s="149"/>
      <c r="Y14" s="150"/>
      <c r="Z14" s="151"/>
      <c r="AA14" s="149"/>
      <c r="AB14" s="150"/>
      <c r="AC14" s="151"/>
      <c r="AD14" s="149"/>
      <c r="AE14" s="150"/>
      <c r="AF14" s="151"/>
      <c r="AG14" s="127"/>
      <c r="AH14" s="127"/>
      <c r="AI14" s="127"/>
      <c r="AJ14" s="127"/>
      <c r="AK14" s="127"/>
      <c r="AL14" s="127"/>
      <c r="AM14" s="127"/>
      <c r="AN14" s="127"/>
      <c r="AO14" s="165"/>
      <c r="AP14" s="50"/>
      <c r="AQ14" s="50"/>
      <c r="AS14" s="52"/>
      <c r="AT14" s="52"/>
      <c r="AU14" s="52"/>
      <c r="AV14" s="132"/>
    </row>
    <row r="15" spans="1:48" ht="24" customHeight="1">
      <c r="A15" s="122"/>
      <c r="B15" s="163"/>
      <c r="C15" s="41" t="str">
        <f>IF(AND(K$7=""),"",K$7)</f>
        <v/>
      </c>
      <c r="D15" s="42" t="str">
        <f>IF(AND($C15="",$E15=""),"",IF($C15&gt;$E15,"○",IF($C15=$E15,"△",IF($C15&lt;$E15,"●"))))</f>
        <v/>
      </c>
      <c r="E15" s="43" t="str">
        <f>IF(AND(I$7=""),"",I$7)</f>
        <v/>
      </c>
      <c r="F15" s="41" t="str">
        <f>IF(AND(K$11=""),"",K$11)</f>
        <v/>
      </c>
      <c r="G15" s="42" t="str">
        <f>IF(AND($F15="",$H15=""),"",IF($F15&gt;$H15,"○",IF($F15=$H15,"△",IF($F15&lt;$H15,"●"))))</f>
        <v/>
      </c>
      <c r="H15" s="43" t="str">
        <f>IF(AND(I$11=""),"",I$11)</f>
        <v/>
      </c>
      <c r="I15" s="173"/>
      <c r="J15" s="174"/>
      <c r="K15" s="175"/>
      <c r="L15" s="41"/>
      <c r="M15" s="42" t="str">
        <f>IF(AND($L15="",$N15=""),"",IF($L15&gt;$N15,"○",IF($L15=$N15,"△",IF($L15&lt;$N15,"●"))))</f>
        <v/>
      </c>
      <c r="N15" s="43"/>
      <c r="O15" s="41"/>
      <c r="P15" s="42" t="str">
        <f>IF(AND($O15="",$Q15=""),"",IF($O15&gt;$Q15,"○",IF($O15=$Q15,"△",IF($O15&lt;$Q15,"●"))))</f>
        <v/>
      </c>
      <c r="Q15" s="43"/>
      <c r="R15" s="41"/>
      <c r="S15" s="42" t="str">
        <f>IF(AND($R15="",$T15=""),"",IF($R15&gt;$T15,"○",IF($R15=$T15,"△",IF($R15&lt;$T15,"●"))))</f>
        <v/>
      </c>
      <c r="T15" s="43"/>
      <c r="U15" s="41"/>
      <c r="V15" s="42" t="str">
        <f>IF(AND($U15="",$W15=""),"",IF($U15&gt;$W15,"○",IF($U15=$W15,"△",IF($U15&lt;$W15,"●"))))</f>
        <v/>
      </c>
      <c r="W15" s="43"/>
      <c r="X15" s="41"/>
      <c r="Y15" s="42" t="str">
        <f>IF(AND($X15="",$Z15=""),"",IF($X15&gt;$Z15,"○",IF($X15=$Z15,"△",IF($X15&lt;$Z15,"●"))))</f>
        <v/>
      </c>
      <c r="Z15" s="43"/>
      <c r="AA15" s="41"/>
      <c r="AB15" s="42" t="str">
        <f>IF(AND($AA15="",$AC15=""),"",IF($AA15&gt;$AC15,"○",IF($AA15=$AC15,"△",IF($AA15&lt;$AC15,"●"))))</f>
        <v/>
      </c>
      <c r="AC15" s="43"/>
      <c r="AD15" s="41"/>
      <c r="AE15" s="42" t="str">
        <f>IF(AND($AD15="",$AF15=""),"",IF($AD15&gt;$AF15,"○",IF($AD15=$AF15,"△",IF($AD15&lt;$AF15,"●"))))</f>
        <v/>
      </c>
      <c r="AF15" s="43"/>
      <c r="AG15" s="128"/>
      <c r="AH15" s="128"/>
      <c r="AI15" s="128"/>
      <c r="AJ15" s="128"/>
      <c r="AK15" s="128"/>
      <c r="AL15" s="128"/>
      <c r="AM15" s="128"/>
      <c r="AN15" s="128"/>
      <c r="AO15" s="166"/>
      <c r="AP15" s="51">
        <f>COUNTIF(C15:AF15,"○")*3</f>
        <v>0</v>
      </c>
      <c r="AQ15" s="51">
        <f>COUNTIF(C15:AF15,"△")*1</f>
        <v>0</v>
      </c>
      <c r="AR15" s="51">
        <f>COUNTIF(C15:AF15,"●")*0</f>
        <v>0</v>
      </c>
      <c r="AS15" s="53">
        <f>B12</f>
        <v>0</v>
      </c>
      <c r="AT15" s="53"/>
      <c r="AU15" s="52"/>
      <c r="AV15" s="132"/>
    </row>
    <row r="16" spans="1:48" ht="20.100000000000001" customHeight="1">
      <c r="A16" s="120">
        <v>4</v>
      </c>
      <c r="B16" s="161"/>
      <c r="C16" s="143" t="str">
        <f>IF(AND($L$4=""),"",$L$4)</f>
        <v/>
      </c>
      <c r="D16" s="144"/>
      <c r="E16" s="145"/>
      <c r="F16" s="143" t="str">
        <f>IF(AND($L$8=""),"",$L$8)</f>
        <v/>
      </c>
      <c r="G16" s="144"/>
      <c r="H16" s="145"/>
      <c r="I16" s="143" t="str">
        <f>IF(AND($L$12=""),"",$L$12)</f>
        <v/>
      </c>
      <c r="J16" s="144"/>
      <c r="K16" s="145"/>
      <c r="L16" s="167"/>
      <c r="M16" s="168"/>
      <c r="N16" s="169"/>
      <c r="O16" s="143"/>
      <c r="P16" s="144"/>
      <c r="Q16" s="145"/>
      <c r="R16" s="143"/>
      <c r="S16" s="144"/>
      <c r="T16" s="145"/>
      <c r="U16" s="143"/>
      <c r="V16" s="144"/>
      <c r="W16" s="145"/>
      <c r="X16" s="143"/>
      <c r="Y16" s="144"/>
      <c r="Z16" s="145"/>
      <c r="AA16" s="143"/>
      <c r="AB16" s="144"/>
      <c r="AC16" s="145"/>
      <c r="AD16" s="143"/>
      <c r="AE16" s="144"/>
      <c r="AF16" s="145"/>
      <c r="AG16" s="126" t="str">
        <f>IF(AND($D19="",$G19="",$J19="",$M19="",$P19="",$S19="",$V19="",$Y19="",$AB19="",$AE19=""),"",SUM((COUNTIF($C19:$AF19,"○")),(COUNTIF($C19:$AF19,"●")),(COUNTIF($C19:$AF19,"△"))))</f>
        <v/>
      </c>
      <c r="AH16" s="126" t="str">
        <f>IF(AND($D19="",$G19="",$J19="",$M19="",$P19="",$S19="",$V19="",$Y19="",$AB19="",$AE19=""),"",SUM($AP19:$AR19))</f>
        <v/>
      </c>
      <c r="AI16" s="126" t="str">
        <f>IF(AND($D19="",$G19="",$J19="",$J19="",$M19="",$P19="",$S19="",$V19="",$Y19="",$AB19="",$AE19=""),"",COUNTIF(C19:AF19,"○"))</f>
        <v/>
      </c>
      <c r="AJ16" s="126" t="str">
        <f>IF(AND($D19="",$G19="",$J19="",$J19="",$M19="",$P19="",$S19="",$V19="",$Y19="",$AB19="",$AE19=""),"",COUNTIF(C19:AF19,"●"))</f>
        <v/>
      </c>
      <c r="AK16" s="126" t="str">
        <f>IF(AND($D19="",$G19="",$J19="",$J19="",$M19="",$P19="",$S19="",$V19="",$Y19="",$AB19="",$AE19=""),"",COUNTIF(C19:AF19,"△"))</f>
        <v/>
      </c>
      <c r="AL16" s="126" t="str">
        <f>IF(AND($C19="",$F19="",$I19="",$L19="",$O19="",$R19="",$U19="",$X19="",$AA19="",$AD19=""),"",SUM($C19,$F19,$I19,$L19,$O19,$R19,$U19,$X19,$AA19,$AD19))</f>
        <v/>
      </c>
      <c r="AM16" s="126" t="str">
        <f>IF(AND($E19="",$H19="",$K19="",$N19="",$Q19="",$T19="",$W19="",$Z19="",$AC19="",$AF19=""),"",SUM($E19,$H19,$K19,$N19,$Q19,$T19,$W19,$Z19,$AC19,$AF19))</f>
        <v/>
      </c>
      <c r="AN16" s="126" t="str">
        <f>IF(AND($AL16="",$AM16=""),"",($AL16-$AM16))</f>
        <v/>
      </c>
      <c r="AO16" s="164" t="str">
        <f>IF(AND($AG16=""),"",RANK(AV16,AV$4:AV$43))</f>
        <v/>
      </c>
      <c r="AP16" s="50"/>
      <c r="AQ16" s="50"/>
      <c r="AS16" s="52"/>
      <c r="AT16" s="52"/>
      <c r="AU16" s="52"/>
      <c r="AV16" s="132" t="str">
        <f>IFERROR(AH16*1000000+AN16*100+AL16,"")</f>
        <v/>
      </c>
    </row>
    <row r="17" spans="1:48" ht="20.100000000000001" customHeight="1">
      <c r="A17" s="121"/>
      <c r="B17" s="162"/>
      <c r="C17" s="146" t="str">
        <f>IF(AND($L$5=""),"",$L$5)</f>
        <v/>
      </c>
      <c r="D17" s="147"/>
      <c r="E17" s="148"/>
      <c r="F17" s="146" t="str">
        <f>IF(AND($L$9=""),"",$L$9)</f>
        <v/>
      </c>
      <c r="G17" s="147"/>
      <c r="H17" s="148"/>
      <c r="I17" s="146" t="str">
        <f>IF(AND($L$13=""),"",$L$13)</f>
        <v/>
      </c>
      <c r="J17" s="147"/>
      <c r="K17" s="148"/>
      <c r="L17" s="170"/>
      <c r="M17" s="171"/>
      <c r="N17" s="172"/>
      <c r="O17" s="146"/>
      <c r="P17" s="147"/>
      <c r="Q17" s="148"/>
      <c r="R17" s="146"/>
      <c r="S17" s="147"/>
      <c r="T17" s="148"/>
      <c r="U17" s="146"/>
      <c r="V17" s="147"/>
      <c r="W17" s="148"/>
      <c r="X17" s="146"/>
      <c r="Y17" s="147"/>
      <c r="Z17" s="148"/>
      <c r="AA17" s="146"/>
      <c r="AB17" s="147"/>
      <c r="AC17" s="148"/>
      <c r="AD17" s="146"/>
      <c r="AE17" s="147"/>
      <c r="AF17" s="148"/>
      <c r="AG17" s="127"/>
      <c r="AH17" s="127"/>
      <c r="AI17" s="127"/>
      <c r="AJ17" s="127"/>
      <c r="AK17" s="127"/>
      <c r="AL17" s="127"/>
      <c r="AM17" s="127"/>
      <c r="AN17" s="127"/>
      <c r="AO17" s="165"/>
      <c r="AP17" s="50"/>
      <c r="AQ17" s="50"/>
      <c r="AS17" s="52"/>
      <c r="AT17" s="52"/>
      <c r="AU17" s="52"/>
      <c r="AV17" s="132"/>
    </row>
    <row r="18" spans="1:48" ht="20.100000000000001" customHeight="1">
      <c r="A18" s="121"/>
      <c r="B18" s="162"/>
      <c r="C18" s="149" t="str">
        <f>IF(AND($L$6=""),"",$L$6)</f>
        <v/>
      </c>
      <c r="D18" s="150"/>
      <c r="E18" s="151"/>
      <c r="F18" s="149" t="str">
        <f>IF(AND($L$10=""),"",$L$10)</f>
        <v/>
      </c>
      <c r="G18" s="150"/>
      <c r="H18" s="151"/>
      <c r="I18" s="149" t="str">
        <f>IF(AND($L$14=""),"",$L$14)</f>
        <v/>
      </c>
      <c r="J18" s="150"/>
      <c r="K18" s="151"/>
      <c r="L18" s="170"/>
      <c r="M18" s="171"/>
      <c r="N18" s="172"/>
      <c r="O18" s="149"/>
      <c r="P18" s="150"/>
      <c r="Q18" s="151"/>
      <c r="R18" s="149"/>
      <c r="S18" s="150"/>
      <c r="T18" s="151"/>
      <c r="U18" s="149"/>
      <c r="V18" s="150"/>
      <c r="W18" s="151"/>
      <c r="X18" s="149"/>
      <c r="Y18" s="150"/>
      <c r="Z18" s="151"/>
      <c r="AA18" s="149"/>
      <c r="AB18" s="150"/>
      <c r="AC18" s="151"/>
      <c r="AD18" s="149"/>
      <c r="AE18" s="150"/>
      <c r="AF18" s="151"/>
      <c r="AG18" s="127"/>
      <c r="AH18" s="127"/>
      <c r="AI18" s="127"/>
      <c r="AJ18" s="127"/>
      <c r="AK18" s="127"/>
      <c r="AL18" s="127"/>
      <c r="AM18" s="127"/>
      <c r="AN18" s="127"/>
      <c r="AO18" s="165"/>
      <c r="AP18" s="50"/>
      <c r="AQ18" s="50"/>
      <c r="AS18" s="52"/>
      <c r="AT18" s="52"/>
      <c r="AU18" s="52"/>
      <c r="AV18" s="132"/>
    </row>
    <row r="19" spans="1:48" ht="24" customHeight="1">
      <c r="A19" s="122"/>
      <c r="B19" s="163"/>
      <c r="C19" s="41" t="str">
        <f>IF(AND(N$7=""),"",N$7)</f>
        <v/>
      </c>
      <c r="D19" s="42" t="str">
        <f>IF(AND($C19="",$E19=""),"",IF($C19&gt;$E19,"○",IF($C19=$E19,"△",IF($C19&lt;$E19,"●"))))</f>
        <v/>
      </c>
      <c r="E19" s="43" t="str">
        <f>IF(AND(L$7=""),"",L$7)</f>
        <v/>
      </c>
      <c r="F19" s="41" t="str">
        <f>IF(AND(N$11=""),"",N$11)</f>
        <v/>
      </c>
      <c r="G19" s="42" t="str">
        <f>IF(AND($F19="",$H19=""),"",IF($F19&gt;$H19,"○",IF($F19=$H19,"△",IF($F19&lt;$H19,"●"))))</f>
        <v/>
      </c>
      <c r="H19" s="43" t="str">
        <f>IF(AND(L$11=""),"",L$11)</f>
        <v/>
      </c>
      <c r="I19" s="41" t="str">
        <f>IF(AND(N$15=""),"",N$15)</f>
        <v/>
      </c>
      <c r="J19" s="42" t="str">
        <f>IF(AND($I19="",$K19=""),"",IF($I19&gt;$K19,"○",IF($I19=$K19,"△",IF($I19&lt;$K19,"●"))))</f>
        <v/>
      </c>
      <c r="K19" s="43" t="str">
        <f>IF(AND(L$15=""),"",L$15)</f>
        <v/>
      </c>
      <c r="L19" s="173"/>
      <c r="M19" s="174"/>
      <c r="N19" s="175"/>
      <c r="O19" s="41"/>
      <c r="P19" s="42" t="str">
        <f>IF(AND($O19="",$Q19=""),"",IF($O19&gt;$Q19,"○",IF($O19=$Q19,"△",IF($O19&lt;$Q19,"●"))))</f>
        <v/>
      </c>
      <c r="Q19" s="43"/>
      <c r="R19" s="41"/>
      <c r="S19" s="42" t="str">
        <f>IF(AND($R19="",$T19=""),"",IF($R19&gt;$T19,"○",IF($R19=$T19,"△",IF($R19&lt;$T19,"●"))))</f>
        <v/>
      </c>
      <c r="T19" s="43"/>
      <c r="U19" s="41"/>
      <c r="V19" s="42" t="str">
        <f>IF(AND($U19="",$W19=""),"",IF($U19&gt;$W19,"○",IF($U19=$W19,"△",IF($U19&lt;$W19,"●"))))</f>
        <v/>
      </c>
      <c r="W19" s="43"/>
      <c r="X19" s="41"/>
      <c r="Y19" s="42" t="str">
        <f>IF(AND($X19="",$Z19=""),"",IF($X19&gt;$Z19,"○",IF($X19=$Z19,"△",IF($X19&lt;$Z19,"●"))))</f>
        <v/>
      </c>
      <c r="Z19" s="43"/>
      <c r="AA19" s="41"/>
      <c r="AB19" s="42" t="str">
        <f>IF(AND($AA19="",$AC19=""),"",IF($AA19&gt;$AC19,"○",IF($AA19=$AC19,"△",IF($AA19&lt;$AC19,"●"))))</f>
        <v/>
      </c>
      <c r="AC19" s="43"/>
      <c r="AD19" s="41"/>
      <c r="AE19" s="42" t="str">
        <f>IF(AND($AD19="",$AF19=""),"",IF($AD19&gt;$AF19,"○",IF($AD19=$AF19,"△",IF($AD19&lt;$AF19,"●"))))</f>
        <v/>
      </c>
      <c r="AF19" s="43"/>
      <c r="AG19" s="128"/>
      <c r="AH19" s="128"/>
      <c r="AI19" s="128"/>
      <c r="AJ19" s="128"/>
      <c r="AK19" s="128"/>
      <c r="AL19" s="128"/>
      <c r="AM19" s="128"/>
      <c r="AN19" s="128"/>
      <c r="AO19" s="166"/>
      <c r="AP19" s="51">
        <f>COUNTIF(C19:AF19,"○")*3</f>
        <v>0</v>
      </c>
      <c r="AQ19" s="51">
        <f>COUNTIF(C19:AF19,"△")*1</f>
        <v>0</v>
      </c>
      <c r="AR19" s="51">
        <f>COUNTIF(C19:AF19,"●")*0</f>
        <v>0</v>
      </c>
      <c r="AS19" s="53">
        <f>B16</f>
        <v>0</v>
      </c>
      <c r="AT19" s="53"/>
      <c r="AU19" s="52"/>
      <c r="AV19" s="132"/>
    </row>
    <row r="20" spans="1:48" ht="20.100000000000001" customHeight="1">
      <c r="A20" s="120">
        <v>5</v>
      </c>
      <c r="B20" s="161"/>
      <c r="C20" s="143" t="str">
        <f>IF(AND($O$4=""),"",$O$4)</f>
        <v/>
      </c>
      <c r="D20" s="144"/>
      <c r="E20" s="145"/>
      <c r="F20" s="143" t="str">
        <f>IF(AND($O$8=""),"",$O$8)</f>
        <v/>
      </c>
      <c r="G20" s="144"/>
      <c r="H20" s="145"/>
      <c r="I20" s="143" t="str">
        <f>IF(AND($O$12=""),"",$O$12)</f>
        <v/>
      </c>
      <c r="J20" s="144"/>
      <c r="K20" s="145"/>
      <c r="L20" s="143" t="str">
        <f>IF(AND($O$16=""),"",$O$16)</f>
        <v/>
      </c>
      <c r="M20" s="144"/>
      <c r="N20" s="145"/>
      <c r="O20" s="167"/>
      <c r="P20" s="168"/>
      <c r="Q20" s="169"/>
      <c r="R20" s="143"/>
      <c r="S20" s="144"/>
      <c r="T20" s="145"/>
      <c r="U20" s="143"/>
      <c r="V20" s="144"/>
      <c r="W20" s="145"/>
      <c r="X20" s="143"/>
      <c r="Y20" s="144"/>
      <c r="Z20" s="145"/>
      <c r="AA20" s="143"/>
      <c r="AB20" s="144"/>
      <c r="AC20" s="145"/>
      <c r="AD20" s="143"/>
      <c r="AE20" s="144"/>
      <c r="AF20" s="145"/>
      <c r="AG20" s="126" t="str">
        <f>IF(AND($D23="",$G23="",$J23="",$M23="",$P23="",$S23="",$V23="",$Y23="",$AB23="",$AE23=""),"",SUM((COUNTIF($C23:$AF23,"○")),(COUNTIF($C23:$AF23,"●")),(COUNTIF($C23:$AF23,"△"))))</f>
        <v/>
      </c>
      <c r="AH20" s="126" t="str">
        <f>IF(AND($D23="",$G23="",$J23="",$M23="",$P23="",$S23="",$V23="",$Y23="",$AB23="",$AE23=""),"",SUM($AP23:$AR23))</f>
        <v/>
      </c>
      <c r="AI20" s="126" t="str">
        <f>IF(AND($D23="",$G23="",$J23="",$J23="",$M23="",$P23="",$S23="",$V23="",$Y23="",$AB23="",$AE23=""),"",COUNTIF(C23:AF23,"○"))</f>
        <v/>
      </c>
      <c r="AJ20" s="126" t="str">
        <f>IF(AND($D23="",$G23="",$J23="",$J23="",$M23="",$P23="",$S23="",$V23="",$Y23="",$AB23="",$AE23=""),"",COUNTIF(C23:AF23,"●"))</f>
        <v/>
      </c>
      <c r="AK20" s="126" t="str">
        <f>IF(AND($D23="",$G23="",$J23="",$J23="",$M23="",$P23="",$S23="",$V23="",$Y23="",$AB23="",$AE23=""),"",COUNTIF(C23:AF23,"△"))</f>
        <v/>
      </c>
      <c r="AL20" s="126" t="str">
        <f>IF(AND($C23="",$F23="",$I23="",$L23="",$O23="",$R23="",$U23="",$X23="",$AA23="",$AD23=""),"",SUM($C23,$F23,$I23,$L23,$O23,$R23,$U23,$X23,$AA23,$AD23))</f>
        <v/>
      </c>
      <c r="AM20" s="126" t="str">
        <f>IF(AND($E23="",$H23="",$K23="",$N23="",$Q23="",$T23="",$W23="",$Z23="",$AC23="",$AF23=""),"",SUM($E23,$H23,$K23,$N23,$Q23,$T23,$W23,$Z23,$AC23,$AF23))</f>
        <v/>
      </c>
      <c r="AN20" s="126" t="str">
        <f>IF(AND($AL20="",$AM20=""),"",($AL20-$AM20))</f>
        <v/>
      </c>
      <c r="AO20" s="164" t="str">
        <f>IF(AND($AG20=""),"",RANK(AV20,AV$4:AV$43))</f>
        <v/>
      </c>
      <c r="AP20" s="50"/>
      <c r="AQ20" s="50"/>
      <c r="AS20" s="52"/>
      <c r="AT20" s="52"/>
      <c r="AU20" s="52"/>
      <c r="AV20" s="132" t="str">
        <f>IFERROR(AH20*1000000+AN20*100+AL20,"")</f>
        <v/>
      </c>
    </row>
    <row r="21" spans="1:48" ht="20.100000000000001" customHeight="1">
      <c r="A21" s="121"/>
      <c r="B21" s="162"/>
      <c r="C21" s="146" t="str">
        <f>IF(AND($O$5=""),"",$O$5)</f>
        <v/>
      </c>
      <c r="D21" s="147"/>
      <c r="E21" s="148"/>
      <c r="F21" s="146" t="str">
        <f>IF(AND($O$9=""),"",$O$9)</f>
        <v/>
      </c>
      <c r="G21" s="147"/>
      <c r="H21" s="148"/>
      <c r="I21" s="146" t="str">
        <f>IF(AND($O$13=""),"",$O$13)</f>
        <v/>
      </c>
      <c r="J21" s="147"/>
      <c r="K21" s="148"/>
      <c r="L21" s="146" t="str">
        <f>IF(AND($O$17=""),"",$O$17)</f>
        <v/>
      </c>
      <c r="M21" s="147"/>
      <c r="N21" s="148"/>
      <c r="O21" s="170"/>
      <c r="P21" s="171"/>
      <c r="Q21" s="172"/>
      <c r="R21" s="146"/>
      <c r="S21" s="147"/>
      <c r="T21" s="148"/>
      <c r="U21" s="146"/>
      <c r="V21" s="147"/>
      <c r="W21" s="148"/>
      <c r="X21" s="146"/>
      <c r="Y21" s="147"/>
      <c r="Z21" s="148"/>
      <c r="AA21" s="146"/>
      <c r="AB21" s="147"/>
      <c r="AC21" s="148"/>
      <c r="AD21" s="146"/>
      <c r="AE21" s="147"/>
      <c r="AF21" s="148"/>
      <c r="AG21" s="127"/>
      <c r="AH21" s="127"/>
      <c r="AI21" s="127"/>
      <c r="AJ21" s="127"/>
      <c r="AK21" s="127"/>
      <c r="AL21" s="127"/>
      <c r="AM21" s="127"/>
      <c r="AN21" s="127"/>
      <c r="AO21" s="165"/>
      <c r="AP21" s="50"/>
      <c r="AQ21" s="50"/>
      <c r="AS21" s="52"/>
      <c r="AT21" s="52"/>
      <c r="AU21" s="52"/>
      <c r="AV21" s="132"/>
    </row>
    <row r="22" spans="1:48" ht="20.100000000000001" customHeight="1">
      <c r="A22" s="121"/>
      <c r="B22" s="162"/>
      <c r="C22" s="149" t="str">
        <f>IF(AND($O$6=""),"",$O$6)</f>
        <v/>
      </c>
      <c r="D22" s="150"/>
      <c r="E22" s="151"/>
      <c r="F22" s="149" t="str">
        <f>IF(AND($O$10=""),"",$O$10)</f>
        <v/>
      </c>
      <c r="G22" s="150"/>
      <c r="H22" s="151"/>
      <c r="I22" s="149" t="str">
        <f>IF(AND($O$14=""),"",$O$14)</f>
        <v/>
      </c>
      <c r="J22" s="150"/>
      <c r="K22" s="151"/>
      <c r="L22" s="149" t="str">
        <f>IF(AND($O$18=""),"",$O$18)</f>
        <v/>
      </c>
      <c r="M22" s="150"/>
      <c r="N22" s="151"/>
      <c r="O22" s="170"/>
      <c r="P22" s="171"/>
      <c r="Q22" s="172"/>
      <c r="R22" s="149"/>
      <c r="S22" s="150"/>
      <c r="T22" s="151"/>
      <c r="U22" s="149"/>
      <c r="V22" s="150"/>
      <c r="W22" s="151"/>
      <c r="X22" s="149"/>
      <c r="Y22" s="150"/>
      <c r="Z22" s="151"/>
      <c r="AA22" s="149"/>
      <c r="AB22" s="150"/>
      <c r="AC22" s="151"/>
      <c r="AD22" s="149"/>
      <c r="AE22" s="150"/>
      <c r="AF22" s="151"/>
      <c r="AG22" s="127"/>
      <c r="AH22" s="127"/>
      <c r="AI22" s="127"/>
      <c r="AJ22" s="127"/>
      <c r="AK22" s="127"/>
      <c r="AL22" s="127"/>
      <c r="AM22" s="127"/>
      <c r="AN22" s="127"/>
      <c r="AO22" s="165"/>
      <c r="AP22" s="50"/>
      <c r="AQ22" s="50"/>
      <c r="AS22" s="52"/>
      <c r="AT22" s="52"/>
      <c r="AU22" s="52"/>
      <c r="AV22" s="132"/>
    </row>
    <row r="23" spans="1:48" ht="24" customHeight="1">
      <c r="A23" s="122"/>
      <c r="B23" s="163"/>
      <c r="C23" s="41" t="str">
        <f>IF(AND($Q$7=""),"",$Q$7)</f>
        <v/>
      </c>
      <c r="D23" s="42" t="str">
        <f>IF(AND($C23="",$E23=""),"",IF($C23&gt;$E23,"○",IF($C23=$E23,"△",IF($C23&lt;$E23,"●"))))</f>
        <v/>
      </c>
      <c r="E23" s="43" t="str">
        <f>IF(AND($O$7=""),"",$O$7)</f>
        <v/>
      </c>
      <c r="F23" s="41" t="str">
        <f>IF(AND(Q$11=""),"",Q$11)</f>
        <v/>
      </c>
      <c r="G23" s="42" t="str">
        <f>IF(AND($F23="",$H23=""),"",IF($F23&gt;$H23,"○",IF($F23=$H23,"△",IF($F23&lt;$H23,"●"))))</f>
        <v/>
      </c>
      <c r="H23" s="43" t="str">
        <f>IF(AND(O$11=""),"",O$11)</f>
        <v/>
      </c>
      <c r="I23" s="41" t="str">
        <f>IF(AND($Q$15=""),"",$Q$15)</f>
        <v/>
      </c>
      <c r="J23" s="42" t="str">
        <f>IF(AND($I23="",$K23=""),"",IF($I23&gt;$K23,"○",IF($I23=$K23,"△",IF($I23&lt;$K23,"●"))))</f>
        <v/>
      </c>
      <c r="K23" s="43" t="str">
        <f>IF(AND($O$15=""),"",$O$15)</f>
        <v/>
      </c>
      <c r="L23" s="41" t="str">
        <f>IF(AND($Q$19=""),"",$Q$19)</f>
        <v/>
      </c>
      <c r="M23" s="42" t="str">
        <f>IF(AND($L23="",$N23=""),"",IF($L23&gt;$N23,"○",IF($L23=$N23,"△",IF($L23&lt;$N23,"●"))))</f>
        <v/>
      </c>
      <c r="N23" s="43" t="str">
        <f>IF(AND($O$19=""),"",$O$19)</f>
        <v/>
      </c>
      <c r="O23" s="173"/>
      <c r="P23" s="174"/>
      <c r="Q23" s="175"/>
      <c r="R23" s="41"/>
      <c r="S23" s="42" t="str">
        <f>IF(AND($R23="",$T23=""),"",IF($R23&gt;$T23,"○",IF($R23=$T23,"△",IF($R23&lt;$T23,"●"))))</f>
        <v/>
      </c>
      <c r="T23" s="43"/>
      <c r="U23" s="41"/>
      <c r="V23" s="42" t="str">
        <f>IF(AND($U23="",$W23=""),"",IF($U23&gt;$W23,"○",IF($U23=$W23,"△",IF($U23&lt;$W23,"●"))))</f>
        <v/>
      </c>
      <c r="W23" s="43"/>
      <c r="X23" s="41"/>
      <c r="Y23" s="42" t="str">
        <f>IF(AND($X23="",$Z23=""),"",IF($X23&gt;$Z23,"○",IF($X23=$Z23,"△",IF($X23&lt;$Z23,"●"))))</f>
        <v/>
      </c>
      <c r="Z23" s="43"/>
      <c r="AA23" s="41"/>
      <c r="AB23" s="42" t="str">
        <f>IF(AND($AA23="",$AC23=""),"",IF($AA23&gt;$AC23,"○",IF($AA23=$AC23,"△",IF($AA23&lt;$AC23,"●"))))</f>
        <v/>
      </c>
      <c r="AC23" s="43"/>
      <c r="AD23" s="41"/>
      <c r="AE23" s="42" t="str">
        <f>IF(AND($AD23="",$AF23=""),"",IF($AD23&gt;$AF23,"○",IF($AD23=$AF23,"△",IF($AD23&lt;$AF23,"●"))))</f>
        <v/>
      </c>
      <c r="AF23" s="43"/>
      <c r="AG23" s="128"/>
      <c r="AH23" s="128"/>
      <c r="AI23" s="128"/>
      <c r="AJ23" s="128"/>
      <c r="AK23" s="128"/>
      <c r="AL23" s="128"/>
      <c r="AM23" s="128"/>
      <c r="AN23" s="128"/>
      <c r="AO23" s="166"/>
      <c r="AP23" s="51">
        <f>COUNTIF(C23:AF23,"○")*3</f>
        <v>0</v>
      </c>
      <c r="AQ23" s="51">
        <f>COUNTIF(C23:AF23,"△")*1</f>
        <v>0</v>
      </c>
      <c r="AR23" s="51">
        <f>COUNTIF(C23:AF23,"●")*0</f>
        <v>0</v>
      </c>
      <c r="AS23" s="53">
        <f>B20</f>
        <v>0</v>
      </c>
      <c r="AT23" s="53"/>
      <c r="AU23" s="52"/>
      <c r="AV23" s="132"/>
    </row>
    <row r="24" spans="1:48" ht="20.100000000000001" customHeight="1">
      <c r="A24" s="120">
        <v>6</v>
      </c>
      <c r="B24" s="161"/>
      <c r="C24" s="143" t="str">
        <f>IF(AND($R$4=""),"",$R$4)</f>
        <v/>
      </c>
      <c r="D24" s="144"/>
      <c r="E24" s="145"/>
      <c r="F24" s="143" t="str">
        <f>IF(AND($R$8=""),"",$R$8)</f>
        <v/>
      </c>
      <c r="G24" s="144"/>
      <c r="H24" s="145"/>
      <c r="I24" s="143" t="str">
        <f>IF(AND($R$12=""),"",$R$12)</f>
        <v/>
      </c>
      <c r="J24" s="144"/>
      <c r="K24" s="145"/>
      <c r="L24" s="143" t="str">
        <f>IF(AND($R$16=""),"",$R$16)</f>
        <v/>
      </c>
      <c r="M24" s="144"/>
      <c r="N24" s="145"/>
      <c r="O24" s="143" t="str">
        <f>IF(AND($R$20=""),"",$R$20)</f>
        <v/>
      </c>
      <c r="P24" s="144"/>
      <c r="Q24" s="145"/>
      <c r="R24" s="167"/>
      <c r="S24" s="168"/>
      <c r="T24" s="169"/>
      <c r="U24" s="143"/>
      <c r="V24" s="144"/>
      <c r="W24" s="145"/>
      <c r="X24" s="143"/>
      <c r="Y24" s="144"/>
      <c r="Z24" s="145"/>
      <c r="AA24" s="143"/>
      <c r="AB24" s="144"/>
      <c r="AC24" s="145"/>
      <c r="AD24" s="143"/>
      <c r="AE24" s="144"/>
      <c r="AF24" s="145"/>
      <c r="AG24" s="126" t="str">
        <f>IF(AND($D27="",$G27="",$J27="",$M27="",$P27="",$S27="",$V27="",$Y27="",$AB27="",$AE27=""),"",SUM((COUNTIF($C27:$AF27,"○")),(COUNTIF($C27:$AF27,"●")),(COUNTIF($C27:$AF27,"△"))))</f>
        <v/>
      </c>
      <c r="AH24" s="126" t="str">
        <f>IF(AND($D27="",$G27="",$J27="",$M27="",$P27="",$S27="",$V27="",$Y27="",$AB27="",$AE27=""),"",SUM($AP27:$AR27))</f>
        <v/>
      </c>
      <c r="AI24" s="126" t="str">
        <f>IF(AND($D27="",$G27="",$J27="",$J27="",$M27="",$P27="",$S27="",$V27="",$Y27="",$AB27="",$AE27=""),"",COUNTIF(C27:AF27,"○"))</f>
        <v/>
      </c>
      <c r="AJ24" s="126" t="str">
        <f>IF(AND($D27="",$G27="",$J27="",$J27="",$M27="",$P27="",$S27="",$V27="",$Y27="",$AB27="",$AE27=""),"",COUNTIF(C27:AF27,"●"))</f>
        <v/>
      </c>
      <c r="AK24" s="126" t="str">
        <f>IF(AND($D27="",$G27="",$J27="",$J27="",$M27="",$P27="",$S27="",$V27="",$Y27="",$AB27="",$AE27=""),"",COUNTIF(C27:AF27,"△"))</f>
        <v/>
      </c>
      <c r="AL24" s="126" t="str">
        <f>IF(AND($C27="",$F27="",$I27="",$L27="",$O27="",$R27="",$U27="",$X27="",$AA27="",$AD27=""),"",SUM($C27,$F27,$I27,$L27,$O27,$R27,$U27,$X27,$AA27,$AD27))</f>
        <v/>
      </c>
      <c r="AM24" s="126" t="str">
        <f>IF(AND($E27="",$H27="",$K27="",$N27="",$Q27="",$T27="",$W27="",$Z27="",$AC27="",$AF27=""),"",SUM($E27,$H27,$K27,$N27,$Q27,$T27,$W27,$Z27,$AC27,$AF27))</f>
        <v/>
      </c>
      <c r="AN24" s="126" t="str">
        <f>IF(AND($AL24="",$AM24=""),"",($AL24-$AM24))</f>
        <v/>
      </c>
      <c r="AO24" s="164" t="str">
        <f>IF(AND($AG24=""),"",RANK(AV24,AV$4:AV$43))</f>
        <v/>
      </c>
      <c r="AP24" s="50"/>
      <c r="AQ24" s="50"/>
      <c r="AS24" s="52"/>
      <c r="AT24" s="52"/>
      <c r="AU24" s="52"/>
      <c r="AV24" s="132" t="str">
        <f>IFERROR(AH24*1000000+AN24*100+AL24,"")</f>
        <v/>
      </c>
    </row>
    <row r="25" spans="1:48" ht="20.100000000000001" customHeight="1">
      <c r="A25" s="121"/>
      <c r="B25" s="162"/>
      <c r="C25" s="146" t="str">
        <f>IF(AND($R$5=""),"",$R$5)</f>
        <v/>
      </c>
      <c r="D25" s="147"/>
      <c r="E25" s="148"/>
      <c r="F25" s="146" t="str">
        <f>IF(AND($R$9=""),"",$R$9)</f>
        <v/>
      </c>
      <c r="G25" s="147"/>
      <c r="H25" s="148"/>
      <c r="I25" s="146" t="str">
        <f>IF(AND($R$13=""),"",$R$13)</f>
        <v/>
      </c>
      <c r="J25" s="147"/>
      <c r="K25" s="148"/>
      <c r="L25" s="146" t="str">
        <f>IF(AND($R$17=""),"",$R$17)</f>
        <v/>
      </c>
      <c r="M25" s="147"/>
      <c r="N25" s="148"/>
      <c r="O25" s="146" t="str">
        <f>IF(AND($R$21=""),"",$R$21)</f>
        <v/>
      </c>
      <c r="P25" s="147"/>
      <c r="Q25" s="148"/>
      <c r="R25" s="170"/>
      <c r="S25" s="171"/>
      <c r="T25" s="172"/>
      <c r="U25" s="146"/>
      <c r="V25" s="147"/>
      <c r="W25" s="148"/>
      <c r="X25" s="146"/>
      <c r="Y25" s="147"/>
      <c r="Z25" s="148"/>
      <c r="AA25" s="146"/>
      <c r="AB25" s="147"/>
      <c r="AC25" s="148"/>
      <c r="AD25" s="146"/>
      <c r="AE25" s="147"/>
      <c r="AF25" s="148"/>
      <c r="AG25" s="127"/>
      <c r="AH25" s="127"/>
      <c r="AI25" s="127"/>
      <c r="AJ25" s="127"/>
      <c r="AK25" s="127"/>
      <c r="AL25" s="127"/>
      <c r="AM25" s="127"/>
      <c r="AN25" s="127"/>
      <c r="AO25" s="165"/>
      <c r="AP25" s="50"/>
      <c r="AQ25" s="50"/>
      <c r="AS25" s="52"/>
      <c r="AT25" s="52"/>
      <c r="AU25" s="52"/>
      <c r="AV25" s="132"/>
    </row>
    <row r="26" spans="1:48" ht="20.100000000000001" customHeight="1">
      <c r="A26" s="121"/>
      <c r="B26" s="162"/>
      <c r="C26" s="149" t="str">
        <f>IF(AND($R$6=""),"",$R$6)</f>
        <v/>
      </c>
      <c r="D26" s="150"/>
      <c r="E26" s="151"/>
      <c r="F26" s="149" t="str">
        <f>IF(AND($R$10=""),"",$R$10)</f>
        <v/>
      </c>
      <c r="G26" s="150"/>
      <c r="H26" s="151"/>
      <c r="I26" s="149" t="str">
        <f>IF(AND($R$14=""),"",$R$14)</f>
        <v/>
      </c>
      <c r="J26" s="150"/>
      <c r="K26" s="151"/>
      <c r="L26" s="149" t="str">
        <f>IF(AND($R$18=""),"",$R$18)</f>
        <v/>
      </c>
      <c r="M26" s="150"/>
      <c r="N26" s="151"/>
      <c r="O26" s="149" t="str">
        <f>IF(AND($R$22=""),"",$R$22)</f>
        <v/>
      </c>
      <c r="P26" s="150"/>
      <c r="Q26" s="151"/>
      <c r="R26" s="170"/>
      <c r="S26" s="171"/>
      <c r="T26" s="172"/>
      <c r="U26" s="149"/>
      <c r="V26" s="150"/>
      <c r="W26" s="151"/>
      <c r="X26" s="149"/>
      <c r="Y26" s="150"/>
      <c r="Z26" s="151"/>
      <c r="AA26" s="149"/>
      <c r="AB26" s="150"/>
      <c r="AC26" s="151"/>
      <c r="AD26" s="149"/>
      <c r="AE26" s="150"/>
      <c r="AF26" s="151"/>
      <c r="AG26" s="127"/>
      <c r="AH26" s="127"/>
      <c r="AI26" s="127"/>
      <c r="AJ26" s="127"/>
      <c r="AK26" s="127"/>
      <c r="AL26" s="127"/>
      <c r="AM26" s="127"/>
      <c r="AN26" s="127"/>
      <c r="AO26" s="165"/>
      <c r="AP26" s="50"/>
      <c r="AQ26" s="50"/>
      <c r="AS26" s="52"/>
      <c r="AT26" s="52"/>
      <c r="AU26" s="52"/>
      <c r="AV26" s="132"/>
    </row>
    <row r="27" spans="1:48" ht="24" customHeight="1">
      <c r="A27" s="122"/>
      <c r="B27" s="163"/>
      <c r="C27" s="41" t="str">
        <f>IF(AND($T$7=""),"",$T$7)</f>
        <v/>
      </c>
      <c r="D27" s="42" t="str">
        <f>IF(AND($C27="",$E27=""),"",IF($C27&gt;$E27,"○",IF($C27=$E27,"△",IF($C27&lt;$E27,"●"))))</f>
        <v/>
      </c>
      <c r="E27" s="43" t="str">
        <f>IF(AND($R$7=""),"",$R$7)</f>
        <v/>
      </c>
      <c r="F27" s="41" t="str">
        <f>IF(AND(T$11=""),"",T$11)</f>
        <v/>
      </c>
      <c r="G27" s="42" t="str">
        <f>IF(AND($F27="",$H27=""),"",IF($F27&gt;$H27,"○",IF($F27=$H27,"△",IF($F27&lt;$H27,"●"))))</f>
        <v/>
      </c>
      <c r="H27" s="43" t="str">
        <f>IF(AND(R$11=""),"",R$11)</f>
        <v/>
      </c>
      <c r="I27" s="41" t="str">
        <f>IF(AND($T$15=""),"",$T$15)</f>
        <v/>
      </c>
      <c r="J27" s="42" t="str">
        <f>IF(AND($I27="",$K27=""),"",IF($I27&gt;$K27,"○",IF($I27=$K27,"△",IF($I27&lt;$K27,"●"))))</f>
        <v/>
      </c>
      <c r="K27" s="43" t="str">
        <f>IF(AND($R$15=""),"",$R$15)</f>
        <v/>
      </c>
      <c r="L27" s="41" t="str">
        <f>IF(AND($T$19=""),"",$T$19)</f>
        <v/>
      </c>
      <c r="M27" s="42" t="str">
        <f>IF(AND($L27="",$N27=""),"",IF($L27&gt;$N27,"○",IF($L27=$N27,"△",IF($L27&lt;$N27,"●"))))</f>
        <v/>
      </c>
      <c r="N27" s="43" t="str">
        <f>IF(AND($R$19=""),"",$R$19)</f>
        <v/>
      </c>
      <c r="O27" s="41" t="str">
        <f>IF(AND($T$23=""),"",$T$23)</f>
        <v/>
      </c>
      <c r="P27" s="42" t="str">
        <f>IF(AND($O27="",$Q27=""),"",IF($O27&gt;$Q27,"○",IF($O27=$Q27,"△",IF($O27&lt;$Q27,"●"))))</f>
        <v/>
      </c>
      <c r="Q27" s="43" t="str">
        <f>IF(AND($R$23=""),"",$R$23)</f>
        <v/>
      </c>
      <c r="R27" s="173"/>
      <c r="S27" s="174"/>
      <c r="T27" s="175"/>
      <c r="U27" s="41"/>
      <c r="V27" s="42" t="str">
        <f>IF(AND($U27="",$W27=""),"",IF($U27&gt;$W27,"○",IF($U27=$W27,"△",IF($U27&lt;$W27,"●"))))</f>
        <v/>
      </c>
      <c r="W27" s="43"/>
      <c r="X27" s="41"/>
      <c r="Y27" s="42" t="str">
        <f>IF(AND($X27="",$Z27=""),"",IF($X27&gt;$Z27,"○",IF($X27=$Z27,"△",IF($X27&lt;$Z27,"●"))))</f>
        <v/>
      </c>
      <c r="Z27" s="43"/>
      <c r="AA27" s="41"/>
      <c r="AB27" s="42" t="str">
        <f>IF(AND($AA27="",$AC27=""),"",IF($AA27&gt;$AC27,"○",IF($AA27=$AC27,"△",IF($AA27&lt;$AC27,"●"))))</f>
        <v/>
      </c>
      <c r="AC27" s="43"/>
      <c r="AD27" s="41"/>
      <c r="AE27" s="42" t="str">
        <f>IF(AND($AD27="",$AF27=""),"",IF($AD27&gt;$AF27,"○",IF($AD27=$AF27,"△",IF($AD27&lt;$AF27,"●"))))</f>
        <v/>
      </c>
      <c r="AF27" s="43"/>
      <c r="AG27" s="128"/>
      <c r="AH27" s="128"/>
      <c r="AI27" s="128"/>
      <c r="AJ27" s="128"/>
      <c r="AK27" s="128"/>
      <c r="AL27" s="128"/>
      <c r="AM27" s="128"/>
      <c r="AN27" s="128"/>
      <c r="AO27" s="166"/>
      <c r="AP27" s="51">
        <f>COUNTIF(C27:AF27,"○")*3</f>
        <v>0</v>
      </c>
      <c r="AQ27" s="51">
        <f>COUNTIF(C27:AF27,"△")*1</f>
        <v>0</v>
      </c>
      <c r="AR27" s="51">
        <f>COUNTIF(C27:AF27,"●")*0</f>
        <v>0</v>
      </c>
      <c r="AS27" s="53">
        <f>B24</f>
        <v>0</v>
      </c>
      <c r="AT27" s="53"/>
      <c r="AU27" s="52"/>
      <c r="AV27" s="132"/>
    </row>
    <row r="28" spans="1:48" ht="20.100000000000001" customHeight="1">
      <c r="A28" s="120">
        <v>7</v>
      </c>
      <c r="B28" s="161"/>
      <c r="C28" s="143" t="str">
        <f>IF(AND($U$4=""),"",$U$4)</f>
        <v/>
      </c>
      <c r="D28" s="144"/>
      <c r="E28" s="145"/>
      <c r="F28" s="143" t="str">
        <f>IF(AND($U$8=""),"",$U$8)</f>
        <v/>
      </c>
      <c r="G28" s="144"/>
      <c r="H28" s="145"/>
      <c r="I28" s="143" t="str">
        <f>IF(AND($U$12=""),"",$U$12)</f>
        <v/>
      </c>
      <c r="J28" s="144"/>
      <c r="K28" s="145"/>
      <c r="L28" s="143" t="str">
        <f>IF(AND($U$16=""),"",$U$16)</f>
        <v/>
      </c>
      <c r="M28" s="144"/>
      <c r="N28" s="145"/>
      <c r="O28" s="143" t="str">
        <f>IF(AND($U$20=""),"",$U$20)</f>
        <v/>
      </c>
      <c r="P28" s="144"/>
      <c r="Q28" s="145"/>
      <c r="R28" s="143" t="str">
        <f>IF(AND($U$24=""),"",$U$24)</f>
        <v/>
      </c>
      <c r="S28" s="144"/>
      <c r="T28" s="145"/>
      <c r="U28" s="167"/>
      <c r="V28" s="168"/>
      <c r="W28" s="169"/>
      <c r="X28" s="143"/>
      <c r="Y28" s="144"/>
      <c r="Z28" s="145"/>
      <c r="AA28" s="143"/>
      <c r="AB28" s="144"/>
      <c r="AC28" s="145"/>
      <c r="AD28" s="143"/>
      <c r="AE28" s="144"/>
      <c r="AF28" s="145"/>
      <c r="AG28" s="126" t="str">
        <f>IF(AND($D31="",$G31="",$J31="",$M31="",$P31="",$S31="",$V31="",$Y31="",$AB31="",$AE31=""),"",SUM((COUNTIF($C31:$AF31,"○")),(COUNTIF($C31:$AF31,"●")),(COUNTIF($C31:$AF31,"△"))))</f>
        <v/>
      </c>
      <c r="AH28" s="126" t="str">
        <f>IF(AND($D31="",$G31="",$J31="",$M31="",$P31="",$S31="",$V31="",$Y31="",$AB31="",$AE31=""),"",SUM($AP31:$AR31))</f>
        <v/>
      </c>
      <c r="AI28" s="126" t="str">
        <f>IF(AND($D31="",$G31="",$J31="",$J31="",$M31="",$P31="",$S31="",$V31="",$Y31="",$AB31="",$AE31=""),"",COUNTIF(C31:AF31,"○"))</f>
        <v/>
      </c>
      <c r="AJ28" s="126" t="str">
        <f>IF(AND($D31="",$G31="",$J31="",$J31="",$M31="",$P31="",$S31="",$V31="",$Y31="",$AB31="",$AE31=""),"",COUNTIF(C31:AF31,"●"))</f>
        <v/>
      </c>
      <c r="AK28" s="126" t="str">
        <f>IF(AND($D31="",$G31="",$J31="",$J31="",$M31="",$P31="",$S31="",$V31="",$Y31="",$AB31="",$AE31=""),"",COUNTIF(C31:AF31,"△"))</f>
        <v/>
      </c>
      <c r="AL28" s="126" t="str">
        <f>IF(AND($C31="",$F31="",$I31="",$L31="",$O31="",$R31="",$U31="",$X31="",$AA31="",$AD31=""),"",SUM($C31,$F31,$I31,$L31,$O31,$R31,$U31,$X31,$AA31,$AD31))</f>
        <v/>
      </c>
      <c r="AM28" s="126" t="str">
        <f>IF(AND($E31="",$H31="",$K31="",$N31="",$Q31="",$T31="",$W31="",$Z31="",$AC31="",$AF31=""),"",SUM($E31,$H31,$K31,$N31,$Q31,$T31,$W31,$Z31,$AC31,$AF31))</f>
        <v/>
      </c>
      <c r="AN28" s="126" t="str">
        <f>IF(AND($AL28="",$AM28=""),"",($AL28-$AM28))</f>
        <v/>
      </c>
      <c r="AO28" s="164" t="str">
        <f>IF(AND($AG28=""),"",RANK(AV28,AV$4:AV$43))</f>
        <v/>
      </c>
      <c r="AP28" s="50"/>
      <c r="AQ28" s="50"/>
      <c r="AS28" s="52"/>
      <c r="AT28" s="52"/>
      <c r="AU28" s="52"/>
      <c r="AV28" s="132" t="str">
        <f>IFERROR(AH28*1000000+AN28*100+AL28,"")</f>
        <v/>
      </c>
    </row>
    <row r="29" spans="1:48" ht="20.100000000000001" customHeight="1">
      <c r="A29" s="121"/>
      <c r="B29" s="162"/>
      <c r="C29" s="146" t="str">
        <f>IF(AND($U$5=""),"",$U$5)</f>
        <v/>
      </c>
      <c r="D29" s="147"/>
      <c r="E29" s="148"/>
      <c r="F29" s="146" t="str">
        <f>IF(AND($U$9=""),"",$U$9)</f>
        <v/>
      </c>
      <c r="G29" s="147"/>
      <c r="H29" s="148"/>
      <c r="I29" s="146" t="str">
        <f>IF(AND($U$13=""),"",$U$13)</f>
        <v/>
      </c>
      <c r="J29" s="147"/>
      <c r="K29" s="148"/>
      <c r="L29" s="146" t="str">
        <f>IF(AND($U$17=""),"",$U$17)</f>
        <v/>
      </c>
      <c r="M29" s="147"/>
      <c r="N29" s="148"/>
      <c r="O29" s="146" t="str">
        <f>IF(AND($U$21=""),"",$U$21)</f>
        <v/>
      </c>
      <c r="P29" s="147"/>
      <c r="Q29" s="148"/>
      <c r="R29" s="146" t="str">
        <f>IF(AND($U$25=""),"",$U$25)</f>
        <v/>
      </c>
      <c r="S29" s="147"/>
      <c r="T29" s="148"/>
      <c r="U29" s="170"/>
      <c r="V29" s="171"/>
      <c r="W29" s="172"/>
      <c r="X29" s="146"/>
      <c r="Y29" s="147"/>
      <c r="Z29" s="148"/>
      <c r="AA29" s="146"/>
      <c r="AB29" s="147"/>
      <c r="AC29" s="148"/>
      <c r="AD29" s="146"/>
      <c r="AE29" s="147"/>
      <c r="AF29" s="148"/>
      <c r="AG29" s="127"/>
      <c r="AH29" s="127"/>
      <c r="AI29" s="127"/>
      <c r="AJ29" s="127"/>
      <c r="AK29" s="127"/>
      <c r="AL29" s="127"/>
      <c r="AM29" s="127"/>
      <c r="AN29" s="127"/>
      <c r="AO29" s="165"/>
      <c r="AP29" s="50"/>
      <c r="AQ29" s="50"/>
      <c r="AS29" s="52"/>
      <c r="AT29" s="52"/>
      <c r="AU29" s="52"/>
      <c r="AV29" s="132"/>
    </row>
    <row r="30" spans="1:48" ht="20.100000000000001" customHeight="1">
      <c r="A30" s="121"/>
      <c r="B30" s="162"/>
      <c r="C30" s="149" t="str">
        <f>IF(AND($U$6=""),"",$U$6)</f>
        <v/>
      </c>
      <c r="D30" s="150"/>
      <c r="E30" s="151"/>
      <c r="F30" s="149" t="str">
        <f>IF(AND($U$10=""),"",$U$10)</f>
        <v/>
      </c>
      <c r="G30" s="150"/>
      <c r="H30" s="151"/>
      <c r="I30" s="149" t="str">
        <f>IF(AND($U$14=""),"",$U$14)</f>
        <v/>
      </c>
      <c r="J30" s="150"/>
      <c r="K30" s="151"/>
      <c r="L30" s="149" t="str">
        <f>IF(AND($U$18=""),"",$U$18)</f>
        <v/>
      </c>
      <c r="M30" s="150"/>
      <c r="N30" s="151"/>
      <c r="O30" s="149" t="str">
        <f>IF(AND($U$22=""),"",$U$22)</f>
        <v/>
      </c>
      <c r="P30" s="150"/>
      <c r="Q30" s="151"/>
      <c r="R30" s="149" t="str">
        <f>IF(AND($U$26=""),"",$U$26)</f>
        <v/>
      </c>
      <c r="S30" s="150"/>
      <c r="T30" s="151"/>
      <c r="U30" s="170"/>
      <c r="V30" s="171"/>
      <c r="W30" s="172"/>
      <c r="X30" s="149"/>
      <c r="Y30" s="150"/>
      <c r="Z30" s="151"/>
      <c r="AA30" s="149"/>
      <c r="AB30" s="150"/>
      <c r="AC30" s="151"/>
      <c r="AD30" s="149"/>
      <c r="AE30" s="150"/>
      <c r="AF30" s="151"/>
      <c r="AG30" s="127"/>
      <c r="AH30" s="127"/>
      <c r="AI30" s="127"/>
      <c r="AJ30" s="127"/>
      <c r="AK30" s="127"/>
      <c r="AL30" s="127"/>
      <c r="AM30" s="127"/>
      <c r="AN30" s="127"/>
      <c r="AO30" s="165"/>
      <c r="AP30" s="50"/>
      <c r="AQ30" s="50"/>
      <c r="AS30" s="52"/>
      <c r="AT30" s="52"/>
      <c r="AU30" s="52"/>
      <c r="AV30" s="132"/>
    </row>
    <row r="31" spans="1:48" ht="24" customHeight="1">
      <c r="A31" s="122"/>
      <c r="B31" s="163"/>
      <c r="C31" s="41" t="str">
        <f>IF(AND($W$7=""),"",$W$7)</f>
        <v/>
      </c>
      <c r="D31" s="42" t="str">
        <f>IF(AND($C31="",$E31=""),"",IF($C31&gt;$E31,"○",IF($C31=$E31,"△",IF($C31&lt;$E31,"●"))))</f>
        <v/>
      </c>
      <c r="E31" s="43" t="str">
        <f>IF(AND($U$7=""),"",$U$7)</f>
        <v/>
      </c>
      <c r="F31" s="41" t="str">
        <f>IF(AND(W$11=""),"",W$11)</f>
        <v/>
      </c>
      <c r="G31" s="42" t="str">
        <f>IF(AND($F31="",$H31=""),"",IF($F31&gt;$H31,"○",IF($F31=$H31,"△",IF($F31&lt;$H31,"●"))))</f>
        <v/>
      </c>
      <c r="H31" s="43" t="str">
        <f>IF(AND(U$11=""),"",U$11)</f>
        <v/>
      </c>
      <c r="I31" s="41" t="str">
        <f>IF(AND($W$15=""),"",$W$15)</f>
        <v/>
      </c>
      <c r="J31" s="42" t="str">
        <f>IF(AND($I31="",$K31=""),"",IF($I31&gt;$K31,"○",IF($I31=$K31,"△",IF($I31&lt;$K31,"●"))))</f>
        <v/>
      </c>
      <c r="K31" s="43" t="str">
        <f>IF(AND($U$15=""),"",$U$15)</f>
        <v/>
      </c>
      <c r="L31" s="41" t="str">
        <f>IF(AND($W$19=""),"",$W$19)</f>
        <v/>
      </c>
      <c r="M31" s="42" t="str">
        <f>IF(AND($L31="",$N31=""),"",IF($L31&gt;$N31,"○",IF($L31=$N31,"△",IF($L31&lt;$N31,"●"))))</f>
        <v/>
      </c>
      <c r="N31" s="43" t="str">
        <f>IF(AND($U$19=""),"",$U$19)</f>
        <v/>
      </c>
      <c r="O31" s="41" t="str">
        <f>IF(AND($W$23=""),"",$W$23)</f>
        <v/>
      </c>
      <c r="P31" s="42" t="str">
        <f>IF(AND($O31="",$Q31=""),"",IF($O31&gt;$Q31,"○",IF($O31=$Q31,"△",IF($O31&lt;$Q31,"●"))))</f>
        <v/>
      </c>
      <c r="Q31" s="43" t="str">
        <f>IF(AND($U$23=""),"",$U$23)</f>
        <v/>
      </c>
      <c r="R31" s="41" t="str">
        <f>IF(AND($W$27=""),"",$W$27)</f>
        <v/>
      </c>
      <c r="S31" s="42" t="str">
        <f>IF(AND($R31="",$T31=""),"",IF($R31&gt;$T31,"○",IF($R31=$T31,"△",IF($R31&lt;$T31,"●"))))</f>
        <v/>
      </c>
      <c r="T31" s="43" t="str">
        <f>IF(AND($U$27=""),"",$U$27)</f>
        <v/>
      </c>
      <c r="U31" s="173"/>
      <c r="V31" s="174"/>
      <c r="W31" s="175"/>
      <c r="X31" s="41"/>
      <c r="Y31" s="42" t="str">
        <f>IF(AND($X31="",$Z31=""),"",IF($X31&gt;$Z31,"○",IF($X31=$Z31,"△",IF($X31&lt;$Z31,"●"))))</f>
        <v/>
      </c>
      <c r="Z31" s="43"/>
      <c r="AA31" s="41"/>
      <c r="AB31" s="42" t="str">
        <f>IF(AND($AA31="",$AC31=""),"",IF($AA31&gt;$AC31,"○",IF($AA31=$AC31,"△",IF($AA31&lt;$AC31,"●"))))</f>
        <v/>
      </c>
      <c r="AC31" s="43"/>
      <c r="AD31" s="41"/>
      <c r="AE31" s="42" t="str">
        <f>IF(AND($AD31="",$AF31=""),"",IF($AD31&gt;$AF31,"○",IF($AD31=$AF31,"△",IF($AD31&lt;$AF31,"●"))))</f>
        <v/>
      </c>
      <c r="AF31" s="43"/>
      <c r="AG31" s="128"/>
      <c r="AH31" s="128"/>
      <c r="AI31" s="128"/>
      <c r="AJ31" s="128"/>
      <c r="AK31" s="128"/>
      <c r="AL31" s="128"/>
      <c r="AM31" s="128"/>
      <c r="AN31" s="128"/>
      <c r="AO31" s="166"/>
      <c r="AP31" s="51">
        <f>COUNTIF(C31:AF31,"○")*3</f>
        <v>0</v>
      </c>
      <c r="AQ31" s="51">
        <f>COUNTIF(C31:AF31,"△")*1</f>
        <v>0</v>
      </c>
      <c r="AR31" s="51">
        <f>COUNTIF(C31:AF31,"●")*0</f>
        <v>0</v>
      </c>
      <c r="AS31" s="53">
        <f>B28</f>
        <v>0</v>
      </c>
      <c r="AT31" s="53"/>
      <c r="AU31" s="52"/>
      <c r="AV31" s="132"/>
    </row>
    <row r="32" spans="1:48" ht="20.100000000000001" customHeight="1">
      <c r="A32" s="120">
        <v>8</v>
      </c>
      <c r="B32" s="161"/>
      <c r="C32" s="143" t="str">
        <f>IF(AND($X$4=""),"",$X$4)</f>
        <v/>
      </c>
      <c r="D32" s="144"/>
      <c r="E32" s="145"/>
      <c r="F32" s="143" t="str">
        <f>IF(AND($X$8=""),"",$X$8)</f>
        <v/>
      </c>
      <c r="G32" s="144"/>
      <c r="H32" s="145"/>
      <c r="I32" s="143" t="str">
        <f>IF(AND($X$12=""),"",$X$12)</f>
        <v/>
      </c>
      <c r="J32" s="144"/>
      <c r="K32" s="145"/>
      <c r="L32" s="143" t="str">
        <f>IF(AND($X$16=""),"",$X$16)</f>
        <v/>
      </c>
      <c r="M32" s="144"/>
      <c r="N32" s="145"/>
      <c r="O32" s="143" t="str">
        <f>IF(AND($X$20=""),"",$X$20)</f>
        <v/>
      </c>
      <c r="P32" s="144"/>
      <c r="Q32" s="145"/>
      <c r="R32" s="143" t="str">
        <f>IF(AND($X$24=""),"",$X$24)</f>
        <v/>
      </c>
      <c r="S32" s="144"/>
      <c r="T32" s="145"/>
      <c r="U32" s="143" t="str">
        <f>IF(AND($X$28=""),"",$X$28)</f>
        <v/>
      </c>
      <c r="V32" s="144"/>
      <c r="W32" s="145"/>
      <c r="X32" s="167"/>
      <c r="Y32" s="168"/>
      <c r="Z32" s="169"/>
      <c r="AA32" s="143"/>
      <c r="AB32" s="144"/>
      <c r="AC32" s="145"/>
      <c r="AD32" s="143"/>
      <c r="AE32" s="144"/>
      <c r="AF32" s="145"/>
      <c r="AG32" s="126" t="str">
        <f>IF(AND($D35="",$G35="",$J35="",$M35="",$P35="",$S35="",$V35="",$Y35="",$AB35="",$AE35=""),"",SUM((COUNTIF($C35:$AF35,"○")),(COUNTIF($C35:$AF35,"●")),(COUNTIF($C35:$AF35,"△"))))</f>
        <v/>
      </c>
      <c r="AH32" s="126" t="str">
        <f>IF(AND($D35="",$G35="",$J35="",$M35="",$P35="",$S35="",$V35="",$Y35="",$AB35="",$AE35=""),"",SUM($AP35:$AR35))</f>
        <v/>
      </c>
      <c r="AI32" s="126" t="str">
        <f>IF(AND($D35="",$G35="",$J35="",$J35="",$M35="",$P35="",$S35="",$V35="",$Y35="",$AB35="",$AE35=""),"",COUNTIF(C35:AF35,"○"))</f>
        <v/>
      </c>
      <c r="AJ32" s="126" t="str">
        <f>IF(AND($D35="",$G35="",$J35="",$J35="",$M35="",$P35="",$S35="",$V35="",$Y35="",$AB35="",$AE35=""),"",COUNTIF(C35:AF35,"●"))</f>
        <v/>
      </c>
      <c r="AK32" s="126" t="str">
        <f>IF(AND($D35="",$G35="",$J35="",$J35="",$M35="",$P35="",$S35="",$V35="",$Y35="",$AB35="",$AE35=""),"",COUNTIF(C35:AF35,"△"))</f>
        <v/>
      </c>
      <c r="AL32" s="126" t="str">
        <f>IF(AND($C35="",$F35="",$I35="",$L35="",$O35="",$R35="",$U35="",$X35="",$AA35="",$AD35=""),"",SUM($C35,$F35,$I35,$L35,$O35,$R35,$U35,$X35,$AA35,$AD35))</f>
        <v/>
      </c>
      <c r="AM32" s="126" t="str">
        <f>IF(AND($E35="",$H35="",$K35="",$N35="",$Q35="",$T35="",$W35="",$Z35="",$AC35="",$AF35=""),"",SUM($E35,$H35,$K35,$N35,$Q35,$T35,$W35,$Z35,$AC35,$AF35))</f>
        <v/>
      </c>
      <c r="AN32" s="126" t="str">
        <f>IF(AND($AL32="",$AM32=""),"",($AL32-$AM32))</f>
        <v/>
      </c>
      <c r="AO32" s="164" t="str">
        <f>IF(AND($AG32=""),"",RANK(AV32,AV$4:AV$43))</f>
        <v/>
      </c>
      <c r="AP32" s="50"/>
      <c r="AQ32" s="50"/>
      <c r="AS32" s="52"/>
      <c r="AT32" s="52"/>
      <c r="AU32" s="52"/>
      <c r="AV32" s="132" t="str">
        <f>IFERROR(AH32*1000000+AN32*100+AL32,"")</f>
        <v/>
      </c>
    </row>
    <row r="33" spans="1:48" ht="20.100000000000001" customHeight="1">
      <c r="A33" s="121"/>
      <c r="B33" s="162"/>
      <c r="C33" s="146" t="str">
        <f>IF(AND($X$5=""),"",$X$5)</f>
        <v/>
      </c>
      <c r="D33" s="147"/>
      <c r="E33" s="148"/>
      <c r="F33" s="146" t="str">
        <f>IF(AND($X$9=""),"",$X$9)</f>
        <v/>
      </c>
      <c r="G33" s="147"/>
      <c r="H33" s="148"/>
      <c r="I33" s="146" t="str">
        <f>IF(AND($X$13=""),"",$X$13)</f>
        <v/>
      </c>
      <c r="J33" s="147"/>
      <c r="K33" s="148"/>
      <c r="L33" s="146" t="str">
        <f>IF(AND($X$17=""),"",$X$17)</f>
        <v/>
      </c>
      <c r="M33" s="147"/>
      <c r="N33" s="148"/>
      <c r="O33" s="146" t="str">
        <f>IF(AND($X$21=""),"",$X$21)</f>
        <v/>
      </c>
      <c r="P33" s="147"/>
      <c r="Q33" s="148"/>
      <c r="R33" s="146" t="str">
        <f>IF(AND($X$25=""),"",$X$25)</f>
        <v/>
      </c>
      <c r="S33" s="147"/>
      <c r="T33" s="148"/>
      <c r="U33" s="146" t="str">
        <f>IF(AND($X$29=""),"",$X$29)</f>
        <v/>
      </c>
      <c r="V33" s="147"/>
      <c r="W33" s="148"/>
      <c r="X33" s="170"/>
      <c r="Y33" s="171"/>
      <c r="Z33" s="172"/>
      <c r="AA33" s="146"/>
      <c r="AB33" s="147"/>
      <c r="AC33" s="148"/>
      <c r="AD33" s="146"/>
      <c r="AE33" s="147"/>
      <c r="AF33" s="148"/>
      <c r="AG33" s="127"/>
      <c r="AH33" s="127"/>
      <c r="AI33" s="127"/>
      <c r="AJ33" s="127"/>
      <c r="AK33" s="127"/>
      <c r="AL33" s="127"/>
      <c r="AM33" s="127"/>
      <c r="AN33" s="127"/>
      <c r="AO33" s="165"/>
      <c r="AP33" s="50"/>
      <c r="AQ33" s="50"/>
      <c r="AS33" s="52"/>
      <c r="AT33" s="52"/>
      <c r="AU33" s="52"/>
      <c r="AV33" s="132"/>
    </row>
    <row r="34" spans="1:48" ht="20.100000000000001" customHeight="1">
      <c r="A34" s="121"/>
      <c r="B34" s="162"/>
      <c r="C34" s="149" t="str">
        <f>IF(AND($X$6=""),"",$X$6)</f>
        <v/>
      </c>
      <c r="D34" s="150"/>
      <c r="E34" s="151"/>
      <c r="F34" s="149" t="str">
        <f>IF(AND($X$10=""),"",$X$10)</f>
        <v/>
      </c>
      <c r="G34" s="150"/>
      <c r="H34" s="151"/>
      <c r="I34" s="149" t="str">
        <f>IF(AND($X$14=""),"",$X$14)</f>
        <v/>
      </c>
      <c r="J34" s="150"/>
      <c r="K34" s="151"/>
      <c r="L34" s="149" t="str">
        <f>IF(AND($X$18=""),"",$X$18)</f>
        <v/>
      </c>
      <c r="M34" s="150"/>
      <c r="N34" s="151"/>
      <c r="O34" s="149" t="str">
        <f>IF(AND($X$22=""),"",$X$22)</f>
        <v/>
      </c>
      <c r="P34" s="150"/>
      <c r="Q34" s="151"/>
      <c r="R34" s="149" t="str">
        <f>IF(AND($X$26=""),"",$X$26)</f>
        <v/>
      </c>
      <c r="S34" s="150"/>
      <c r="T34" s="151"/>
      <c r="U34" s="149" t="str">
        <f>IF(AND($X$30=""),"",$X$30)</f>
        <v/>
      </c>
      <c r="V34" s="150"/>
      <c r="W34" s="151"/>
      <c r="X34" s="170"/>
      <c r="Y34" s="171"/>
      <c r="Z34" s="172"/>
      <c r="AA34" s="152"/>
      <c r="AB34" s="153"/>
      <c r="AC34" s="154"/>
      <c r="AD34" s="149"/>
      <c r="AE34" s="150"/>
      <c r="AF34" s="151"/>
      <c r="AG34" s="127"/>
      <c r="AH34" s="127"/>
      <c r="AI34" s="127"/>
      <c r="AJ34" s="127"/>
      <c r="AK34" s="127"/>
      <c r="AL34" s="127"/>
      <c r="AM34" s="127"/>
      <c r="AN34" s="127"/>
      <c r="AO34" s="165"/>
      <c r="AP34" s="50"/>
      <c r="AQ34" s="50"/>
      <c r="AS34" s="52"/>
      <c r="AT34" s="52"/>
      <c r="AU34" s="52"/>
      <c r="AV34" s="132"/>
    </row>
    <row r="35" spans="1:48" ht="24" customHeight="1">
      <c r="A35" s="122"/>
      <c r="B35" s="163"/>
      <c r="C35" s="41" t="str">
        <f>IF(AND($Z$7=""),"",$Z$7)</f>
        <v/>
      </c>
      <c r="D35" s="42" t="str">
        <f>IF(AND($C35="",$E35=""),"",IF($C35&gt;$E35,"○",IF($C35=$E35,"△",IF($C35&lt;$E35,"●"))))</f>
        <v/>
      </c>
      <c r="E35" s="43" t="str">
        <f>IF(AND($X$7=""),"",$X$7)</f>
        <v/>
      </c>
      <c r="F35" s="41" t="str">
        <f>IF(AND(Z$11=""),"",Z$11)</f>
        <v/>
      </c>
      <c r="G35" s="42" t="str">
        <f>IF(AND($F35="",$H35=""),"",IF($F35&gt;$H35,"○",IF($F35=$H35,"△",IF($F35&lt;$H35,"●"))))</f>
        <v/>
      </c>
      <c r="H35" s="43" t="str">
        <f>IF(AND(X$11=""),"",X$11)</f>
        <v/>
      </c>
      <c r="I35" s="41" t="str">
        <f>IF(AND($Z$15=""),"",$Z$15)</f>
        <v/>
      </c>
      <c r="J35" s="42" t="str">
        <f>IF(AND($I35="",$K35=""),"",IF($I35&gt;$K35,"○",IF($I35=$K35,"△",IF($I35&lt;$K35,"●"))))</f>
        <v/>
      </c>
      <c r="K35" s="43" t="str">
        <f>IF(AND($X$15=""),"",$X$15)</f>
        <v/>
      </c>
      <c r="L35" s="41" t="str">
        <f>IF(AND($Z$19=""),"",$Z$19)</f>
        <v/>
      </c>
      <c r="M35" s="42" t="str">
        <f>IF(AND($L35="",$N35=""),"",IF($L35&gt;$N35,"○",IF($L35=$N35,"△",IF($L35&lt;$N35,"●"))))</f>
        <v/>
      </c>
      <c r="N35" s="43" t="str">
        <f>IF(AND($X$19=""),"",$X$19)</f>
        <v/>
      </c>
      <c r="O35" s="41" t="str">
        <f>IF(AND($Z$23=""),"",$Z$23)</f>
        <v/>
      </c>
      <c r="P35" s="42" t="str">
        <f>IF(AND($O35="",$Q35=""),"",IF($O35&gt;$Q35,"○",IF($O35=$Q35,"△",IF($O35&lt;$Q35,"●"))))</f>
        <v/>
      </c>
      <c r="Q35" s="43" t="str">
        <f>IF(AND($X$23=""),"",$X$23)</f>
        <v/>
      </c>
      <c r="R35" s="41" t="str">
        <f>IF(AND($Z$27=""),"",$Z$27)</f>
        <v/>
      </c>
      <c r="S35" s="42" t="str">
        <f>IF(AND($R35="",$T35=""),"",IF($R35&gt;$T35,"○",IF($R35=$T35,"△",IF($R35&lt;$T35,"●"))))</f>
        <v/>
      </c>
      <c r="T35" s="43" t="str">
        <f>IF(AND($X$27=""),"",$X$27)</f>
        <v/>
      </c>
      <c r="U35" s="41" t="str">
        <f>IF(AND($Z$31=""),"",$Z$31)</f>
        <v/>
      </c>
      <c r="V35" s="42" t="str">
        <f>IF(AND($U35="",$W35=""),"",IF($U35&gt;$W35,"○",IF($U35=$W35,"△",IF($U35&lt;$W35,"●"))))</f>
        <v/>
      </c>
      <c r="W35" s="43" t="str">
        <f>IF(AND($X$31=""),"",$X$31)</f>
        <v/>
      </c>
      <c r="X35" s="173"/>
      <c r="Y35" s="174"/>
      <c r="Z35" s="175"/>
      <c r="AA35" s="41"/>
      <c r="AB35" s="42" t="str">
        <f>IF(AND($AA35="",$AC35=""),"",IF($AA35&gt;$AC35,"○",IF($AA35=$AC35,"△",IF($AA35&lt;$AC35,"●"))))</f>
        <v/>
      </c>
      <c r="AC35" s="43"/>
      <c r="AD35" s="41"/>
      <c r="AE35" s="42" t="str">
        <f>IF(AND($AD35="",$AF35=""),"",IF($AD35&gt;$AF35,"○",IF($AD35=$AF35,"△",IF($AD35&lt;$AF35,"●"))))</f>
        <v/>
      </c>
      <c r="AF35" s="43"/>
      <c r="AG35" s="128"/>
      <c r="AH35" s="128"/>
      <c r="AI35" s="128"/>
      <c r="AJ35" s="128"/>
      <c r="AK35" s="128"/>
      <c r="AL35" s="128"/>
      <c r="AM35" s="128"/>
      <c r="AN35" s="128"/>
      <c r="AO35" s="166"/>
      <c r="AP35" s="51">
        <f>COUNTIF(C35:AF35,"○")*3</f>
        <v>0</v>
      </c>
      <c r="AQ35" s="51">
        <f>COUNTIF(C35:AF35,"△")*1</f>
        <v>0</v>
      </c>
      <c r="AR35" s="51">
        <f>COUNTIF(C35:AF35,"●")*0</f>
        <v>0</v>
      </c>
      <c r="AS35" s="53">
        <f>B32</f>
        <v>0</v>
      </c>
      <c r="AT35" s="53"/>
      <c r="AU35" s="52"/>
      <c r="AV35" s="132"/>
    </row>
    <row r="36" spans="1:48" ht="20.100000000000001" customHeight="1">
      <c r="A36" s="120">
        <v>9</v>
      </c>
      <c r="B36" s="161"/>
      <c r="C36" s="143" t="str">
        <f>IF(AND($AA$4=""),"",$AA$4)</f>
        <v/>
      </c>
      <c r="D36" s="144"/>
      <c r="E36" s="145"/>
      <c r="F36" s="143" t="str">
        <f>IF(AND($AA$8=""),"",$AA$8)</f>
        <v/>
      </c>
      <c r="G36" s="144"/>
      <c r="H36" s="145"/>
      <c r="I36" s="143" t="str">
        <f>IF(AND($AA$12=""),"",$AA$12)</f>
        <v/>
      </c>
      <c r="J36" s="144"/>
      <c r="K36" s="145"/>
      <c r="L36" s="143" t="str">
        <f>IF(AND($AA$16=""),"",$AA$16)</f>
        <v/>
      </c>
      <c r="M36" s="144"/>
      <c r="N36" s="145"/>
      <c r="O36" s="143" t="str">
        <f>IF(AND($AA$20=""),"",$AA$20)</f>
        <v/>
      </c>
      <c r="P36" s="144"/>
      <c r="Q36" s="145"/>
      <c r="R36" s="143" t="str">
        <f>IF(AND($AA$24=""),"",$AA$24)</f>
        <v/>
      </c>
      <c r="S36" s="144"/>
      <c r="T36" s="145"/>
      <c r="U36" s="143" t="str">
        <f>IF(AND($AA$28=""),"",$AA$28)</f>
        <v/>
      </c>
      <c r="V36" s="144"/>
      <c r="W36" s="145"/>
      <c r="X36" s="143" t="str">
        <f>IF(AND($AA$32=""),"",$AA$32)</f>
        <v/>
      </c>
      <c r="Y36" s="144"/>
      <c r="Z36" s="145"/>
      <c r="AA36" s="167"/>
      <c r="AB36" s="168"/>
      <c r="AC36" s="169"/>
      <c r="AD36" s="143"/>
      <c r="AE36" s="144"/>
      <c r="AF36" s="145"/>
      <c r="AG36" s="126" t="str">
        <f>IF(AND($D39="",$G39="",$J39="",$M39="",$P39="",$S39="",$V39="",$Y39="",$AB39="",$AE39=""),"",SUM((COUNTIF($C39:$AF39,"○")),(COUNTIF($C39:$AF39,"●")),(COUNTIF($C39:$AF39,"△"))))</f>
        <v/>
      </c>
      <c r="AH36" s="126" t="str">
        <f>IF(AND($D39="",$G39="",$J39="",$M39="",$P39="",$S39="",$V39="",$Y39="",$AB39="",$AE39=""),"",SUM($AP39:$AR39))</f>
        <v/>
      </c>
      <c r="AI36" s="126" t="str">
        <f>IF(AND($D39="",$G39="",$J39="",$J39="",$M39="",$P39="",$S39="",$V39="",$Y39="",$AB39="",$AE39=""),"",COUNTIF(C39:AF39,"○"))</f>
        <v/>
      </c>
      <c r="AJ36" s="126" t="str">
        <f>IF(AND($D39="",$G39="",$J39="",$J39="",$M39="",$P39="",$S39="",$V39="",$Y39="",$AB39="",$AE39=""),"",COUNTIF(C39:AF39,"●"))</f>
        <v/>
      </c>
      <c r="AK36" s="126" t="str">
        <f>IF(AND($D39="",$G39="",$J39="",$J39="",$M39="",$P39="",$S39="",$V39="",$Y39="",$AB39="",$AE39=""),"",COUNTIF(C39:AF39,"△"))</f>
        <v/>
      </c>
      <c r="AL36" s="126" t="str">
        <f>IF(AND($C39="",$F39="",$I39="",$L39="",$O39="",$R39="",$U39="",$X39="",$AA39="",$AD39=""),"",SUM($C39,$F39,$I39,$L39,$O39,$R39,$U39,$X39,$AA39,$AD39))</f>
        <v/>
      </c>
      <c r="AM36" s="126" t="str">
        <f>IF(AND($E39="",$H39="",$K39="",$N39="",$Q39="",$T39="",$W39="",$Z39="",$AC39="",$AF39=""),"",SUM($E39,$H39,$K39,$N39,$Q39,$T39,$W39,$Z39,$AC39,$AF39))</f>
        <v/>
      </c>
      <c r="AN36" s="126" t="str">
        <f>IF(AND($AL36="",$AM36=""),"",($AL36-$AM36))</f>
        <v/>
      </c>
      <c r="AO36" s="164" t="str">
        <f>IF(AND($AG36=""),"",RANK(AV36,AV$4:AV$43))</f>
        <v/>
      </c>
      <c r="AP36" s="50"/>
      <c r="AQ36" s="50"/>
      <c r="AS36" s="52"/>
      <c r="AT36" s="52"/>
      <c r="AU36" s="52"/>
      <c r="AV36" s="132" t="str">
        <f>IFERROR(AH36*1000000+AN36*100+AL36,"")</f>
        <v/>
      </c>
    </row>
    <row r="37" spans="1:48" ht="20.100000000000001" customHeight="1">
      <c r="A37" s="121"/>
      <c r="B37" s="162"/>
      <c r="C37" s="146" t="str">
        <f>IF(AND($AA$5=""),"",$AA$5)</f>
        <v/>
      </c>
      <c r="D37" s="147"/>
      <c r="E37" s="148"/>
      <c r="F37" s="155" t="str">
        <f>IF(AND($AA$9=""),"",$AA$9)</f>
        <v/>
      </c>
      <c r="G37" s="156"/>
      <c r="H37" s="157"/>
      <c r="I37" s="155" t="str">
        <f>IF(AND($AA$13=""),"",$AA$13)</f>
        <v/>
      </c>
      <c r="J37" s="156"/>
      <c r="K37" s="157"/>
      <c r="L37" s="155" t="str">
        <f>IF(AND($AA$17=""),"",$AA$17)</f>
        <v/>
      </c>
      <c r="M37" s="156"/>
      <c r="N37" s="157"/>
      <c r="O37" s="155" t="str">
        <f>IF(AND($AA$21=""),"",$AA$21)</f>
        <v/>
      </c>
      <c r="P37" s="156"/>
      <c r="Q37" s="157"/>
      <c r="R37" s="155" t="str">
        <f>IF(AND($AA$25=""),"",$AA$25)</f>
        <v/>
      </c>
      <c r="S37" s="156"/>
      <c r="T37" s="157"/>
      <c r="U37" s="155" t="str">
        <f>IF(AND($AA$29=""),"",$AA$29)</f>
        <v/>
      </c>
      <c r="V37" s="156"/>
      <c r="W37" s="157"/>
      <c r="X37" s="155" t="str">
        <f>IF(AND($AA$33=""),"",$AA$33)</f>
        <v/>
      </c>
      <c r="Y37" s="156"/>
      <c r="Z37" s="157"/>
      <c r="AA37" s="170"/>
      <c r="AB37" s="171"/>
      <c r="AC37" s="172"/>
      <c r="AD37" s="146"/>
      <c r="AE37" s="147"/>
      <c r="AF37" s="148"/>
      <c r="AG37" s="127"/>
      <c r="AH37" s="127"/>
      <c r="AI37" s="127"/>
      <c r="AJ37" s="127"/>
      <c r="AK37" s="127"/>
      <c r="AL37" s="127"/>
      <c r="AM37" s="127"/>
      <c r="AN37" s="127"/>
      <c r="AO37" s="165"/>
      <c r="AP37" s="50"/>
      <c r="AQ37" s="50"/>
      <c r="AS37" s="52"/>
      <c r="AT37" s="52"/>
      <c r="AU37" s="52"/>
      <c r="AV37" s="132"/>
    </row>
    <row r="38" spans="1:48" ht="20.100000000000001" customHeight="1">
      <c r="A38" s="121"/>
      <c r="B38" s="162"/>
      <c r="C38" s="149" t="str">
        <f>IF(AND($AA$6=""),"",$AA$6)</f>
        <v/>
      </c>
      <c r="D38" s="150"/>
      <c r="E38" s="151"/>
      <c r="F38" s="158" t="str">
        <f>IF(AND($AA$10=""),"",$AA$10)</f>
        <v/>
      </c>
      <c r="G38" s="159"/>
      <c r="H38" s="160"/>
      <c r="I38" s="158" t="str">
        <f>IF(AND($AA$14=""),"",$AA$14)</f>
        <v/>
      </c>
      <c r="J38" s="159"/>
      <c r="K38" s="160"/>
      <c r="L38" s="158" t="str">
        <f>IF(AND($AA$18=""),"",$AA$18)</f>
        <v/>
      </c>
      <c r="M38" s="159"/>
      <c r="N38" s="160"/>
      <c r="O38" s="158" t="str">
        <f>IF(AND($AA$22=""),"",$AA$22)</f>
        <v/>
      </c>
      <c r="P38" s="159"/>
      <c r="Q38" s="160"/>
      <c r="R38" s="158" t="str">
        <f>IF(AND($AA$26=""),"",$AA$26)</f>
        <v/>
      </c>
      <c r="S38" s="159"/>
      <c r="T38" s="160"/>
      <c r="U38" s="158" t="str">
        <f>IF(AND($AA$30=""),"",$AA$30)</f>
        <v/>
      </c>
      <c r="V38" s="159"/>
      <c r="W38" s="160"/>
      <c r="X38" s="158" t="str">
        <f>IF(AND($AA$34=""),"",$AA$34)</f>
        <v/>
      </c>
      <c r="Y38" s="159"/>
      <c r="Z38" s="160"/>
      <c r="AA38" s="170"/>
      <c r="AB38" s="171"/>
      <c r="AC38" s="172"/>
      <c r="AD38" s="149"/>
      <c r="AE38" s="150"/>
      <c r="AF38" s="151"/>
      <c r="AG38" s="127"/>
      <c r="AH38" s="127"/>
      <c r="AI38" s="127"/>
      <c r="AJ38" s="127"/>
      <c r="AK38" s="127"/>
      <c r="AL38" s="127"/>
      <c r="AM38" s="127"/>
      <c r="AN38" s="127"/>
      <c r="AO38" s="165"/>
      <c r="AP38" s="50"/>
      <c r="AQ38" s="50"/>
      <c r="AS38" s="52"/>
      <c r="AT38" s="52"/>
      <c r="AU38" s="52"/>
      <c r="AV38" s="132"/>
    </row>
    <row r="39" spans="1:48" ht="24" customHeight="1">
      <c r="A39" s="122"/>
      <c r="B39" s="163"/>
      <c r="C39" s="41" t="str">
        <f>IF(AND($AC$7=""),"",$AC$7)</f>
        <v/>
      </c>
      <c r="D39" s="42" t="str">
        <f>IF(AND($C39="",$E39=""),"",IF($C39&gt;$E39,"○",IF($C39=$E39,"△",IF($C39&lt;$E39,"●"))))</f>
        <v/>
      </c>
      <c r="E39" s="43" t="str">
        <f>IF(AND($AA$7=""),"",$AA$7)</f>
        <v/>
      </c>
      <c r="F39" s="41" t="str">
        <f>IF(AND(AC$11=""),"",AC$11)</f>
        <v/>
      </c>
      <c r="G39" s="42" t="str">
        <f>IF(AND($F39="",$H39=""),"",IF($F39&gt;$H39,"○",IF($F39=$H39,"△",IF($F39&lt;$H39,"●"))))</f>
        <v/>
      </c>
      <c r="H39" s="43" t="str">
        <f>IF(AND(AA$11=""),"",AA$11)</f>
        <v/>
      </c>
      <c r="I39" s="41" t="str">
        <f>IF(AND($AC$15=""),"",$AC$15)</f>
        <v/>
      </c>
      <c r="J39" s="42" t="str">
        <f>IF(AND($I39="",$K39=""),"",IF($I39&gt;$K39,"○",IF($I39=$K39,"△",IF($I39&lt;$K39,"●"))))</f>
        <v/>
      </c>
      <c r="K39" s="43" t="str">
        <f>IF(AND($AA$15=""),"",$AA$15)</f>
        <v/>
      </c>
      <c r="L39" s="41" t="str">
        <f>IF(AND($AC$19=""),"",$AC$19)</f>
        <v/>
      </c>
      <c r="M39" s="42" t="str">
        <f>IF(AND($L39="",$N39=""),"",IF($L39&gt;$N39,"○",IF($L39=$N39,"△",IF($L39&lt;$N39,"●"))))</f>
        <v/>
      </c>
      <c r="N39" s="43" t="str">
        <f>IF(AND($AA$19=""),"",$AA$19)</f>
        <v/>
      </c>
      <c r="O39" s="41" t="str">
        <f>IF(AND($AC$23=""),"",$AC$23)</f>
        <v/>
      </c>
      <c r="P39" s="42" t="str">
        <f>IF(AND($O39="",$Q39=""),"",IF($O39&gt;$Q39,"○",IF($O39=$Q39,"△",IF($O39&lt;$Q39,"●"))))</f>
        <v/>
      </c>
      <c r="Q39" s="43" t="str">
        <f>IF(AND($AA$23=""),"",$AA$23)</f>
        <v/>
      </c>
      <c r="R39" s="41" t="str">
        <f>IF(AND($AC$27=""),"",$AC$27)</f>
        <v/>
      </c>
      <c r="S39" s="42" t="str">
        <f>IF(AND($R39="",$T39=""),"",IF($R39&gt;$T39,"○",IF($R39=$T39,"△",IF($R39&lt;$T39,"●"))))</f>
        <v/>
      </c>
      <c r="T39" s="43" t="str">
        <f>IF(AND($AA$27=""),"",$AA$27)</f>
        <v/>
      </c>
      <c r="U39" s="41" t="str">
        <f>IF(AND($AC$31=""),"",$AC$31)</f>
        <v/>
      </c>
      <c r="V39" s="42" t="str">
        <f>IF(AND($U39="",$W39=""),"",IF($U39&gt;$W39,"○",IF($U39=$W39,"△",IF($U39&lt;$W39,"●"))))</f>
        <v/>
      </c>
      <c r="W39" s="43" t="str">
        <f>IF(AND($AA$31=""),"",$AA$31)</f>
        <v/>
      </c>
      <c r="X39" s="41" t="str">
        <f>IF(AND($AC$35=""),"",$AC$35)</f>
        <v/>
      </c>
      <c r="Y39" s="42" t="str">
        <f>IF(AND($X39="",$Z39=""),"",IF($X39&gt;$Z39,"○",IF($X39=$Z39,"△",IF($X39&lt;$Z39,"●"))))</f>
        <v/>
      </c>
      <c r="Z39" s="43" t="str">
        <f>IF(AND($AA$35=""),"",$AA$35)</f>
        <v/>
      </c>
      <c r="AA39" s="173"/>
      <c r="AB39" s="174"/>
      <c r="AC39" s="175"/>
      <c r="AD39" s="41"/>
      <c r="AE39" s="42" t="str">
        <f>IF(AND($AD39="",$AF39=""),"",IF($AD39&gt;$AF39,"○",IF($AD39=$AF39,"△",IF($AD39&lt;$AF39,"●"))))</f>
        <v/>
      </c>
      <c r="AF39" s="43"/>
      <c r="AG39" s="128"/>
      <c r="AH39" s="128"/>
      <c r="AI39" s="128"/>
      <c r="AJ39" s="128"/>
      <c r="AK39" s="128"/>
      <c r="AL39" s="128"/>
      <c r="AM39" s="128"/>
      <c r="AN39" s="128"/>
      <c r="AO39" s="166"/>
      <c r="AP39" s="51">
        <f>COUNTIF(C39:AF39,"○")*3</f>
        <v>0</v>
      </c>
      <c r="AQ39" s="51">
        <f>COUNTIF(C39:AF39,"△")*1</f>
        <v>0</v>
      </c>
      <c r="AR39" s="51">
        <f>COUNTIF(C39:AF39,"●")*0</f>
        <v>0</v>
      </c>
      <c r="AS39" s="53">
        <f>B36</f>
        <v>0</v>
      </c>
      <c r="AT39" s="53"/>
      <c r="AU39" s="52"/>
      <c r="AV39" s="132"/>
    </row>
    <row r="40" spans="1:48" ht="20.100000000000001" customHeight="1">
      <c r="A40" s="194">
        <v>10</v>
      </c>
      <c r="B40" s="161"/>
      <c r="C40" s="143" t="str">
        <f>IF(AND($AD$4=""),"",$AD$4)</f>
        <v/>
      </c>
      <c r="D40" s="144"/>
      <c r="E40" s="145"/>
      <c r="F40" s="143" t="str">
        <f>IF(AND($AD$8=""),"",$AD$8)</f>
        <v/>
      </c>
      <c r="G40" s="144"/>
      <c r="H40" s="145"/>
      <c r="I40" s="143" t="str">
        <f>IF(AND($AD$12=""),"",$AD$12)</f>
        <v/>
      </c>
      <c r="J40" s="144"/>
      <c r="K40" s="145"/>
      <c r="L40" s="143" t="str">
        <f>IF(AND($AD$16=""),"",$AD$16)</f>
        <v/>
      </c>
      <c r="M40" s="144"/>
      <c r="N40" s="145"/>
      <c r="O40" s="143" t="str">
        <f>IF(AND($AD$20=""),"",$AD$20)</f>
        <v/>
      </c>
      <c r="P40" s="144"/>
      <c r="Q40" s="145"/>
      <c r="R40" s="143" t="str">
        <f>IF(AND($AD$24=""),"",$AD$24)</f>
        <v/>
      </c>
      <c r="S40" s="144"/>
      <c r="T40" s="145"/>
      <c r="U40" s="143" t="str">
        <f>IF(AND($AD$28=""),"",$AD$28)</f>
        <v/>
      </c>
      <c r="V40" s="144"/>
      <c r="W40" s="145"/>
      <c r="X40" s="143" t="str">
        <f>IF(AND($AD$32=""),"",$AD$32)</f>
        <v/>
      </c>
      <c r="Y40" s="144"/>
      <c r="Z40" s="145"/>
      <c r="AA40" s="143" t="str">
        <f>IF(AND($AD$36=""),"",$AD$36)</f>
        <v/>
      </c>
      <c r="AB40" s="144"/>
      <c r="AC40" s="145"/>
      <c r="AD40" s="167"/>
      <c r="AE40" s="168"/>
      <c r="AF40" s="169"/>
      <c r="AG40" s="126" t="str">
        <f>IF(AND($D43="",$G43="",$J43="",$M43="",$P43="",$S43="",$V43="",$Y43="",$AB43="",$AE43=""),"",SUM((COUNTIF($C43:$AF43,"○")),(COUNTIF($C43:$AF43,"●")),(COUNTIF($C43:$AF43,"△"))))</f>
        <v/>
      </c>
      <c r="AH40" s="126" t="str">
        <f>IF(AND($D43="",$G43="",$J43="",$M43="",$P43="",$S43="",$V43="",$Y43="",$AB43="",$AE43=""),"",SUM($AP43:$AR43))</f>
        <v/>
      </c>
      <c r="AI40" s="126" t="str">
        <f>IF(AND($D43="",$G43="",$J43="",$J43="",$M43="",$P43="",$S43="",$V43="",$Y43="",$AB43="",$AE43=""),"",COUNTIF(C43:AF43,"○"))</f>
        <v/>
      </c>
      <c r="AJ40" s="126" t="str">
        <f>IF(AND($D43="",$G43="",$J43="",$J43="",$M43="",$P43="",$S43="",$V43="",$Y43="",$AB43="",$AE43=""),"",COUNTIF(C43:AF43,"●"))</f>
        <v/>
      </c>
      <c r="AK40" s="126" t="str">
        <f>IF(AND($D43="",$G43="",$J43="",$J43="",$M43="",$P43="",$S43="",$V43="",$Y43="",$AB43="",$AE43=""),"",COUNTIF(C43:AF43,"△"))</f>
        <v/>
      </c>
      <c r="AL40" s="126" t="str">
        <f>IF(AND($C43="",$F43="",$I43="",$L43="",$O43="",$R43="",$U43="",$X43="",$AA43="",$AD43=""),"",SUM($C43,$F43,$I43,$L43,$O43,$R43,$U43,$X43,$AA43,$AD43))</f>
        <v/>
      </c>
      <c r="AM40" s="126" t="str">
        <f>IF(AND($E43="",$H43="",$K43="",$N43="",$Q43="",$T43="",$W43="",$Z43="",$AC43="",$AF43=""),"",SUM($E43,$H43,$K43,$N43,$Q43,$T43,$W43,$Z43,$AC43,$AF43))</f>
        <v/>
      </c>
      <c r="AN40" s="126" t="str">
        <f>IF(AND($AL40="",$AM40=""),"",($AL40-$AM40))</f>
        <v/>
      </c>
      <c r="AO40" s="164" t="str">
        <f>IF(AND($AG40=""),"",RANK(AV40,AV$4:AV$43))</f>
        <v/>
      </c>
      <c r="AP40" s="50"/>
      <c r="AQ40" s="50"/>
      <c r="AS40" s="52"/>
      <c r="AT40" s="52"/>
      <c r="AU40" s="52"/>
      <c r="AV40" s="132" t="str">
        <f>IFERROR(AH40*1000000+AN40*100+AL40,"")</f>
        <v/>
      </c>
    </row>
    <row r="41" spans="1:48" ht="20.100000000000001" customHeight="1">
      <c r="A41" s="195"/>
      <c r="B41" s="162"/>
      <c r="C41" s="146" t="str">
        <f>IF(AND($AD$5=""),"",$AD$5)</f>
        <v/>
      </c>
      <c r="D41" s="147"/>
      <c r="E41" s="148"/>
      <c r="F41" s="146" t="str">
        <f>IF(AND($AD$9=""),"",$AD$9)</f>
        <v/>
      </c>
      <c r="G41" s="147"/>
      <c r="H41" s="148"/>
      <c r="I41" s="146" t="str">
        <f>IF(AND($AD$13=""),"",$AD$13)</f>
        <v/>
      </c>
      <c r="J41" s="147"/>
      <c r="K41" s="148"/>
      <c r="L41" s="146" t="str">
        <f>IF(AND($AD$17=""),"",$AD$17)</f>
        <v/>
      </c>
      <c r="M41" s="147"/>
      <c r="N41" s="148"/>
      <c r="O41" s="146" t="str">
        <f>IF(AND($AD$21=""),"",$AD$21)</f>
        <v/>
      </c>
      <c r="P41" s="147"/>
      <c r="Q41" s="148"/>
      <c r="R41" s="146" t="str">
        <f>IF(AND($AD$25=""),"",$AD$25)</f>
        <v/>
      </c>
      <c r="S41" s="147"/>
      <c r="T41" s="148"/>
      <c r="U41" s="146" t="str">
        <f>IF(AND($AD$29=""),"",$AD$29)</f>
        <v/>
      </c>
      <c r="V41" s="147"/>
      <c r="W41" s="148"/>
      <c r="X41" s="146" t="str">
        <f>IF(AND($AD$33=""),"",$AD$33)</f>
        <v/>
      </c>
      <c r="Y41" s="147"/>
      <c r="Z41" s="148"/>
      <c r="AA41" s="146" t="str">
        <f>IF(AND($AD$37=""),"",$AD$37)</f>
        <v/>
      </c>
      <c r="AB41" s="147"/>
      <c r="AC41" s="148"/>
      <c r="AD41" s="170"/>
      <c r="AE41" s="171"/>
      <c r="AF41" s="172"/>
      <c r="AG41" s="127"/>
      <c r="AH41" s="127"/>
      <c r="AI41" s="127"/>
      <c r="AJ41" s="127"/>
      <c r="AK41" s="127"/>
      <c r="AL41" s="127"/>
      <c r="AM41" s="127"/>
      <c r="AN41" s="127"/>
      <c r="AO41" s="165"/>
      <c r="AP41" s="50"/>
      <c r="AQ41" s="50"/>
      <c r="AS41" s="52"/>
      <c r="AT41" s="52"/>
      <c r="AU41" s="52"/>
      <c r="AV41" s="132"/>
    </row>
    <row r="42" spans="1:48" ht="20.100000000000001" customHeight="1">
      <c r="A42" s="195"/>
      <c r="B42" s="162"/>
      <c r="C42" s="149" t="str">
        <f>IF(AND($AD$6=""),"",$AD$6)</f>
        <v/>
      </c>
      <c r="D42" s="150"/>
      <c r="E42" s="151"/>
      <c r="F42" s="149" t="str">
        <f>IF(AND($AD$10=""),"",$AD$10)</f>
        <v/>
      </c>
      <c r="G42" s="150"/>
      <c r="H42" s="151"/>
      <c r="I42" s="149" t="str">
        <f>IF(AND($AD$14=""),"",$AD$14)</f>
        <v/>
      </c>
      <c r="J42" s="150"/>
      <c r="K42" s="151"/>
      <c r="L42" s="149" t="str">
        <f>IF(AND($AD$18=""),"",$AD$18)</f>
        <v/>
      </c>
      <c r="M42" s="150"/>
      <c r="N42" s="151"/>
      <c r="O42" s="149" t="str">
        <f>IF(AND($AD$22=""),"",$AD$22)</f>
        <v/>
      </c>
      <c r="P42" s="150"/>
      <c r="Q42" s="151"/>
      <c r="R42" s="149" t="str">
        <f>IF(AND($AD$26=""),"",$AD$26)</f>
        <v/>
      </c>
      <c r="S42" s="150"/>
      <c r="T42" s="151"/>
      <c r="U42" s="149" t="str">
        <f>IF(AND($AD$30=""),"",$AD$30)</f>
        <v/>
      </c>
      <c r="V42" s="150"/>
      <c r="W42" s="151"/>
      <c r="X42" s="149" t="str">
        <f>IF(AND($AD$34=""),"",$AD$34)</f>
        <v/>
      </c>
      <c r="Y42" s="150"/>
      <c r="Z42" s="151"/>
      <c r="AA42" s="149" t="str">
        <f>IF(AND($AD$38=""),"",$AD$38)</f>
        <v/>
      </c>
      <c r="AB42" s="150"/>
      <c r="AC42" s="151"/>
      <c r="AD42" s="170"/>
      <c r="AE42" s="171"/>
      <c r="AF42" s="172"/>
      <c r="AG42" s="127"/>
      <c r="AH42" s="127"/>
      <c r="AI42" s="127"/>
      <c r="AJ42" s="127"/>
      <c r="AK42" s="127"/>
      <c r="AL42" s="127"/>
      <c r="AM42" s="127"/>
      <c r="AN42" s="127"/>
      <c r="AO42" s="165"/>
      <c r="AP42" s="50"/>
      <c r="AQ42" s="50"/>
      <c r="AS42" s="52"/>
      <c r="AT42" s="52"/>
      <c r="AU42" s="52"/>
      <c r="AV42" s="132"/>
    </row>
    <row r="43" spans="1:48" ht="24" customHeight="1">
      <c r="A43" s="196"/>
      <c r="B43" s="163"/>
      <c r="C43" s="41" t="str">
        <f>IF(AND($AF$7=""),"",$AF$7)</f>
        <v/>
      </c>
      <c r="D43" s="42" t="str">
        <f>IF(AND($C43="",$E43=""),"",IF($C43&gt;$E43,"○",IF($C43=$E43,"△",IF($C43&lt;$E43,"●"))))</f>
        <v/>
      </c>
      <c r="E43" s="43" t="str">
        <f>IF(AND($AD$7=""),"",$AD$7)</f>
        <v/>
      </c>
      <c r="F43" s="41" t="str">
        <f>IF(AND(AF$11=""),"",AF$11)</f>
        <v/>
      </c>
      <c r="G43" s="42" t="str">
        <f>IF(AND($F43="",$H43=""),"",IF($F43&gt;$H43,"○",IF($F43=$H43,"△",IF($F43&lt;$H43,"●"))))</f>
        <v/>
      </c>
      <c r="H43" s="43" t="str">
        <f>IF(AND(AD$11=""),"",AD$11)</f>
        <v/>
      </c>
      <c r="I43" s="41" t="str">
        <f>IF(AND($AF$15=""),"",$AF$15)</f>
        <v/>
      </c>
      <c r="J43" s="42" t="str">
        <f>IF(AND($I43="",$K43=""),"",IF($I43&gt;$K43,"○",IF($I43=$K43,"△",IF($I43&lt;$K43,"●"))))</f>
        <v/>
      </c>
      <c r="K43" s="43" t="str">
        <f>IF(AND($AD$15=""),"",$AD$15)</f>
        <v/>
      </c>
      <c r="L43" s="41" t="str">
        <f>IF(AND($AF$19=""),"",$AF$19)</f>
        <v/>
      </c>
      <c r="M43" s="42" t="str">
        <f>IF(AND($L43="",$N43=""),"",IF($L43&gt;$N43,"○",IF($L43=$N43,"△",IF($L43&lt;$N43,"●"))))</f>
        <v/>
      </c>
      <c r="N43" s="43" t="str">
        <f>IF(AND($AD$19=""),"",$AD$19)</f>
        <v/>
      </c>
      <c r="O43" s="41" t="str">
        <f>IF(AND($AF$23=""),"",$AF$23)</f>
        <v/>
      </c>
      <c r="P43" s="42" t="str">
        <f>IF(AND($O43="",$Q43=""),"",IF($O43&gt;$Q43,"○",IF($O43=$Q43,"△",IF($O43&lt;$Q43,"●"))))</f>
        <v/>
      </c>
      <c r="Q43" s="43" t="str">
        <f>IF(AND($AD$23=""),"",$AD$23)</f>
        <v/>
      </c>
      <c r="R43" s="41" t="str">
        <f>IF(AND($AF$27=""),"",$AF$27)</f>
        <v/>
      </c>
      <c r="S43" s="42" t="str">
        <f>IF(AND($R43="",$T43=""),"",IF($R43&gt;$T43,"○",IF($R43=$T43,"△",IF($R43&lt;$T43,"●"))))</f>
        <v/>
      </c>
      <c r="T43" s="43" t="str">
        <f>IF(AND($AD$27=""),"",$AD$27)</f>
        <v/>
      </c>
      <c r="U43" s="41" t="str">
        <f>IF(AND($AF$31=""),"",$AF$31)</f>
        <v/>
      </c>
      <c r="V43" s="42" t="str">
        <f>IF(AND($U43="",$W43=""),"",IF($U43&gt;$W43,"○",IF($U43=$W43,"△",IF($U43&lt;$W43,"●"))))</f>
        <v/>
      </c>
      <c r="W43" s="43" t="str">
        <f>IF(AND($AD$31=""),"",$AD$31)</f>
        <v/>
      </c>
      <c r="X43" s="41" t="str">
        <f>IF(AND($AF$35=""),"",$AF$35)</f>
        <v/>
      </c>
      <c r="Y43" s="42" t="str">
        <f>IF(AND($X43="",$Z43=""),"",IF($X43&gt;$Z43,"○",IF($X43=$Z43,"△",IF($X43&lt;$Z43,"●"))))</f>
        <v/>
      </c>
      <c r="Z43" s="43" t="str">
        <f>IF(AND($AD$35=""),"",$AD$35)</f>
        <v/>
      </c>
      <c r="AA43" s="41" t="str">
        <f>IF(AND($AF$39=""),"",$AF$39)</f>
        <v/>
      </c>
      <c r="AB43" s="42" t="str">
        <f>IF(AND($AA43="",$AC43=""),"",IF($AA43&gt;$AC43,"○",IF($AA43=$AC43,"△",IF($AA43&lt;$AC43,"●"))))</f>
        <v/>
      </c>
      <c r="AC43" s="43" t="str">
        <f>IF(AND($AD$39=""),"",$AD$39)</f>
        <v/>
      </c>
      <c r="AD43" s="173"/>
      <c r="AE43" s="174"/>
      <c r="AF43" s="175"/>
      <c r="AG43" s="128"/>
      <c r="AH43" s="128"/>
      <c r="AI43" s="128"/>
      <c r="AJ43" s="128"/>
      <c r="AK43" s="128"/>
      <c r="AL43" s="128"/>
      <c r="AM43" s="128"/>
      <c r="AN43" s="128"/>
      <c r="AO43" s="166"/>
      <c r="AP43" s="51">
        <f>COUNTIF(C43:AF43,"○")*3</f>
        <v>0</v>
      </c>
      <c r="AQ43" s="51">
        <f>COUNTIF(C43:AF43,"△")*1</f>
        <v>0</v>
      </c>
      <c r="AR43" s="51">
        <f>COUNTIF(C43:AF43,"●")*0</f>
        <v>0</v>
      </c>
      <c r="AS43" s="53">
        <f>B40</f>
        <v>0</v>
      </c>
      <c r="AT43" s="53"/>
      <c r="AU43" s="52"/>
      <c r="AV43" s="132"/>
    </row>
    <row r="44" spans="1:48" ht="14.25">
      <c r="A44" s="37"/>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48">
      <c r="AG45" s="34">
        <f>SUM(AG4:AG43)</f>
        <v>0</v>
      </c>
      <c r="AI45" s="46">
        <f>ROUND(AG45/90*100,0)</f>
        <v>0</v>
      </c>
      <c r="AJ45" s="34" t="s">
        <v>15</v>
      </c>
    </row>
    <row r="46" spans="1:48">
      <c r="AG46" s="34">
        <f>(90-AG45)/2</f>
        <v>45</v>
      </c>
      <c r="AH46" s="46" t="s">
        <v>16</v>
      </c>
    </row>
  </sheetData>
  <mergeCells count="417">
    <mergeCell ref="AD40:AF43"/>
    <mergeCell ref="C4:E7"/>
    <mergeCell ref="F8:H11"/>
    <mergeCell ref="I12:K15"/>
    <mergeCell ref="L16:N19"/>
    <mergeCell ref="O20:Q23"/>
    <mergeCell ref="R24:T27"/>
    <mergeCell ref="U28:W31"/>
    <mergeCell ref="X32:Z35"/>
    <mergeCell ref="AA36:AC39"/>
    <mergeCell ref="AO40:AO43"/>
    <mergeCell ref="AV4:AV7"/>
    <mergeCell ref="AV8:AV11"/>
    <mergeCell ref="AV12:AV15"/>
    <mergeCell ref="AV16:AV19"/>
    <mergeCell ref="AV20:AV23"/>
    <mergeCell ref="AV24:AV27"/>
    <mergeCell ref="AV28:AV31"/>
    <mergeCell ref="AV32:AV35"/>
    <mergeCell ref="AV36:AV39"/>
    <mergeCell ref="AV40:AV43"/>
    <mergeCell ref="AO4:AO7"/>
    <mergeCell ref="AO8:AO11"/>
    <mergeCell ref="AO12:AO15"/>
    <mergeCell ref="AO16:AO19"/>
    <mergeCell ref="AO20:AO23"/>
    <mergeCell ref="AO24:AO27"/>
    <mergeCell ref="AO28:AO31"/>
    <mergeCell ref="AO32:AO35"/>
    <mergeCell ref="AO36:AO39"/>
    <mergeCell ref="AM40:AM43"/>
    <mergeCell ref="AN4:AN7"/>
    <mergeCell ref="AN8:AN11"/>
    <mergeCell ref="AN12:AN15"/>
    <mergeCell ref="AN16:AN19"/>
    <mergeCell ref="AN20:AN23"/>
    <mergeCell ref="AN24:AN27"/>
    <mergeCell ref="AN28:AN31"/>
    <mergeCell ref="AN32:AN35"/>
    <mergeCell ref="AN36:AN39"/>
    <mergeCell ref="AN40:AN43"/>
    <mergeCell ref="AM4:AM7"/>
    <mergeCell ref="AM8:AM11"/>
    <mergeCell ref="AM12:AM15"/>
    <mergeCell ref="AM16:AM19"/>
    <mergeCell ref="AM20:AM23"/>
    <mergeCell ref="AM24:AM27"/>
    <mergeCell ref="AM28:AM31"/>
    <mergeCell ref="AM32:AM35"/>
    <mergeCell ref="AM36:AM39"/>
    <mergeCell ref="AK40:AK43"/>
    <mergeCell ref="AL4:AL7"/>
    <mergeCell ref="AL8:AL11"/>
    <mergeCell ref="AL12:AL15"/>
    <mergeCell ref="AL16:AL19"/>
    <mergeCell ref="AL20:AL23"/>
    <mergeCell ref="AL24:AL27"/>
    <mergeCell ref="AL28:AL31"/>
    <mergeCell ref="AL32:AL35"/>
    <mergeCell ref="AL36:AL39"/>
    <mergeCell ref="AL40:AL43"/>
    <mergeCell ref="AK4:AK7"/>
    <mergeCell ref="AK8:AK11"/>
    <mergeCell ref="AK12:AK15"/>
    <mergeCell ref="AK16:AK19"/>
    <mergeCell ref="AK20:AK23"/>
    <mergeCell ref="AK24:AK27"/>
    <mergeCell ref="AK28:AK31"/>
    <mergeCell ref="AK32:AK35"/>
    <mergeCell ref="AK36:AK39"/>
    <mergeCell ref="AI40:AI43"/>
    <mergeCell ref="AJ4:AJ7"/>
    <mergeCell ref="AJ8:AJ11"/>
    <mergeCell ref="AJ12:AJ15"/>
    <mergeCell ref="AJ16:AJ19"/>
    <mergeCell ref="AJ20:AJ23"/>
    <mergeCell ref="AJ24:AJ27"/>
    <mergeCell ref="AJ28:AJ31"/>
    <mergeCell ref="AJ32:AJ35"/>
    <mergeCell ref="AJ36:AJ39"/>
    <mergeCell ref="AJ40:AJ43"/>
    <mergeCell ref="AI4:AI7"/>
    <mergeCell ref="AI8:AI11"/>
    <mergeCell ref="AI12:AI15"/>
    <mergeCell ref="AI16:AI19"/>
    <mergeCell ref="AI20:AI23"/>
    <mergeCell ref="AI24:AI27"/>
    <mergeCell ref="AI28:AI31"/>
    <mergeCell ref="AI32:AI35"/>
    <mergeCell ref="AI36:AI39"/>
    <mergeCell ref="AG40:AG43"/>
    <mergeCell ref="AH4:AH7"/>
    <mergeCell ref="AH8:AH11"/>
    <mergeCell ref="AH12:AH15"/>
    <mergeCell ref="AH16:AH19"/>
    <mergeCell ref="AH20:AH23"/>
    <mergeCell ref="AH24:AH27"/>
    <mergeCell ref="AH28:AH31"/>
    <mergeCell ref="AH32:AH35"/>
    <mergeCell ref="AH36:AH39"/>
    <mergeCell ref="AH40:AH43"/>
    <mergeCell ref="AG4:AG7"/>
    <mergeCell ref="AG8:AG11"/>
    <mergeCell ref="AG12:AG15"/>
    <mergeCell ref="AG16:AG19"/>
    <mergeCell ref="AG20:AG23"/>
    <mergeCell ref="AG24:AG27"/>
    <mergeCell ref="AG28:AG31"/>
    <mergeCell ref="AG32:AG35"/>
    <mergeCell ref="AG36:AG39"/>
    <mergeCell ref="A40:A43"/>
    <mergeCell ref="B4:B7"/>
    <mergeCell ref="B8:B11"/>
    <mergeCell ref="B12:B15"/>
    <mergeCell ref="B16:B19"/>
    <mergeCell ref="B20:B23"/>
    <mergeCell ref="B24:B27"/>
    <mergeCell ref="B28:B31"/>
    <mergeCell ref="B32:B35"/>
    <mergeCell ref="B36:B39"/>
    <mergeCell ref="B40:B43"/>
    <mergeCell ref="A4:A7"/>
    <mergeCell ref="A8:A11"/>
    <mergeCell ref="A12:A15"/>
    <mergeCell ref="A16:A19"/>
    <mergeCell ref="A20:A23"/>
    <mergeCell ref="A24:A27"/>
    <mergeCell ref="A28:A31"/>
    <mergeCell ref="A32:A35"/>
    <mergeCell ref="A36:A39"/>
    <mergeCell ref="C42:E42"/>
    <mergeCell ref="F42:H42"/>
    <mergeCell ref="I42:K42"/>
    <mergeCell ref="L42:N42"/>
    <mergeCell ref="O42:Q42"/>
    <mergeCell ref="R42:T42"/>
    <mergeCell ref="U42:W42"/>
    <mergeCell ref="X42:Z42"/>
    <mergeCell ref="AA42:AC42"/>
    <mergeCell ref="C41:E41"/>
    <mergeCell ref="F41:H41"/>
    <mergeCell ref="I41:K41"/>
    <mergeCell ref="L41:N41"/>
    <mergeCell ref="O41:Q41"/>
    <mergeCell ref="R41:T41"/>
    <mergeCell ref="U41:W41"/>
    <mergeCell ref="X41:Z41"/>
    <mergeCell ref="AA41:AC41"/>
    <mergeCell ref="C40:E40"/>
    <mergeCell ref="F40:H40"/>
    <mergeCell ref="I40:K40"/>
    <mergeCell ref="L40:N40"/>
    <mergeCell ref="O40:Q40"/>
    <mergeCell ref="R40:T40"/>
    <mergeCell ref="U40:W40"/>
    <mergeCell ref="X40:Z40"/>
    <mergeCell ref="AA40:AC40"/>
    <mergeCell ref="C38:E38"/>
    <mergeCell ref="F38:H38"/>
    <mergeCell ref="I38:K38"/>
    <mergeCell ref="L38:N38"/>
    <mergeCell ref="O38:Q38"/>
    <mergeCell ref="R38:T38"/>
    <mergeCell ref="U38:W38"/>
    <mergeCell ref="X38:Z38"/>
    <mergeCell ref="AD38:AF38"/>
    <mergeCell ref="C37:E37"/>
    <mergeCell ref="F37:H37"/>
    <mergeCell ref="I37:K37"/>
    <mergeCell ref="L37:N37"/>
    <mergeCell ref="O37:Q37"/>
    <mergeCell ref="R37:T37"/>
    <mergeCell ref="U37:W37"/>
    <mergeCell ref="X37:Z37"/>
    <mergeCell ref="AD37:AF37"/>
    <mergeCell ref="C36:E36"/>
    <mergeCell ref="F36:H36"/>
    <mergeCell ref="I36:K36"/>
    <mergeCell ref="L36:N36"/>
    <mergeCell ref="O36:Q36"/>
    <mergeCell ref="R36:T36"/>
    <mergeCell ref="U36:W36"/>
    <mergeCell ref="X36:Z36"/>
    <mergeCell ref="AD36:AF36"/>
    <mergeCell ref="C34:E34"/>
    <mergeCell ref="F34:H34"/>
    <mergeCell ref="I34:K34"/>
    <mergeCell ref="L34:N34"/>
    <mergeCell ref="O34:Q34"/>
    <mergeCell ref="R34:T34"/>
    <mergeCell ref="U34:W34"/>
    <mergeCell ref="AA34:AC34"/>
    <mergeCell ref="AD34:AF34"/>
    <mergeCell ref="C33:E33"/>
    <mergeCell ref="F33:H33"/>
    <mergeCell ref="I33:K33"/>
    <mergeCell ref="L33:N33"/>
    <mergeCell ref="O33:Q33"/>
    <mergeCell ref="R33:T33"/>
    <mergeCell ref="U33:W33"/>
    <mergeCell ref="AA33:AC33"/>
    <mergeCell ref="AD33:AF33"/>
    <mergeCell ref="C32:E32"/>
    <mergeCell ref="F32:H32"/>
    <mergeCell ref="I32:K32"/>
    <mergeCell ref="L32:N32"/>
    <mergeCell ref="O32:Q32"/>
    <mergeCell ref="R32:T32"/>
    <mergeCell ref="U32:W32"/>
    <mergeCell ref="AA32:AC32"/>
    <mergeCell ref="AD32:AF32"/>
    <mergeCell ref="C30:E30"/>
    <mergeCell ref="F30:H30"/>
    <mergeCell ref="I30:K30"/>
    <mergeCell ref="L30:N30"/>
    <mergeCell ref="O30:Q30"/>
    <mergeCell ref="R30:T30"/>
    <mergeCell ref="X30:Z30"/>
    <mergeCell ref="AA30:AC30"/>
    <mergeCell ref="AD30:AF30"/>
    <mergeCell ref="C29:E29"/>
    <mergeCell ref="F29:H29"/>
    <mergeCell ref="I29:K29"/>
    <mergeCell ref="L29:N29"/>
    <mergeCell ref="O29:Q29"/>
    <mergeCell ref="R29:T29"/>
    <mergeCell ref="X29:Z29"/>
    <mergeCell ref="AA29:AC29"/>
    <mergeCell ref="AD29:AF29"/>
    <mergeCell ref="C28:E28"/>
    <mergeCell ref="F28:H28"/>
    <mergeCell ref="I28:K28"/>
    <mergeCell ref="L28:N28"/>
    <mergeCell ref="O28:Q28"/>
    <mergeCell ref="R28:T28"/>
    <mergeCell ref="X28:Z28"/>
    <mergeCell ref="AA28:AC28"/>
    <mergeCell ref="AD28:AF28"/>
    <mergeCell ref="C26:E26"/>
    <mergeCell ref="F26:H26"/>
    <mergeCell ref="I26:K26"/>
    <mergeCell ref="L26:N26"/>
    <mergeCell ref="O26:Q26"/>
    <mergeCell ref="U26:W26"/>
    <mergeCell ref="X26:Z26"/>
    <mergeCell ref="AA26:AC26"/>
    <mergeCell ref="AD26:AF26"/>
    <mergeCell ref="C25:E25"/>
    <mergeCell ref="F25:H25"/>
    <mergeCell ref="I25:K25"/>
    <mergeCell ref="L25:N25"/>
    <mergeCell ref="O25:Q25"/>
    <mergeCell ref="U25:W25"/>
    <mergeCell ref="X25:Z25"/>
    <mergeCell ref="AA25:AC25"/>
    <mergeCell ref="AD25:AF25"/>
    <mergeCell ref="C24:E24"/>
    <mergeCell ref="F24:H24"/>
    <mergeCell ref="I24:K24"/>
    <mergeCell ref="L24:N24"/>
    <mergeCell ref="O24:Q24"/>
    <mergeCell ref="U24:W24"/>
    <mergeCell ref="X24:Z24"/>
    <mergeCell ref="AA24:AC24"/>
    <mergeCell ref="AD24:AF24"/>
    <mergeCell ref="C22:E22"/>
    <mergeCell ref="F22:H22"/>
    <mergeCell ref="I22:K22"/>
    <mergeCell ref="L22:N22"/>
    <mergeCell ref="R22:T22"/>
    <mergeCell ref="U22:W22"/>
    <mergeCell ref="X22:Z22"/>
    <mergeCell ref="AA22:AC22"/>
    <mergeCell ref="AD22:AF22"/>
    <mergeCell ref="C21:E21"/>
    <mergeCell ref="F21:H21"/>
    <mergeCell ref="I21:K21"/>
    <mergeCell ref="L21:N21"/>
    <mergeCell ref="R21:T21"/>
    <mergeCell ref="U21:W21"/>
    <mergeCell ref="X21:Z21"/>
    <mergeCell ref="AA21:AC21"/>
    <mergeCell ref="AD21:AF21"/>
    <mergeCell ref="C20:E20"/>
    <mergeCell ref="F20:H20"/>
    <mergeCell ref="I20:K20"/>
    <mergeCell ref="L20:N20"/>
    <mergeCell ref="R20:T20"/>
    <mergeCell ref="U20:W20"/>
    <mergeCell ref="X20:Z20"/>
    <mergeCell ref="AA20:AC20"/>
    <mergeCell ref="AD20:AF20"/>
    <mergeCell ref="C18:E18"/>
    <mergeCell ref="F18:H18"/>
    <mergeCell ref="I18:K18"/>
    <mergeCell ref="O18:Q18"/>
    <mergeCell ref="R18:T18"/>
    <mergeCell ref="U18:W18"/>
    <mergeCell ref="X18:Z18"/>
    <mergeCell ref="AA18:AC18"/>
    <mergeCell ref="AD18:AF18"/>
    <mergeCell ref="C17:E17"/>
    <mergeCell ref="F17:H17"/>
    <mergeCell ref="I17:K17"/>
    <mergeCell ref="O17:Q17"/>
    <mergeCell ref="R17:T17"/>
    <mergeCell ref="U17:W17"/>
    <mergeCell ref="X17:Z17"/>
    <mergeCell ref="AA17:AC17"/>
    <mergeCell ref="AD17:AF17"/>
    <mergeCell ref="C16:E16"/>
    <mergeCell ref="F16:H16"/>
    <mergeCell ref="I16:K16"/>
    <mergeCell ref="O16:Q16"/>
    <mergeCell ref="R16:T16"/>
    <mergeCell ref="U16:W16"/>
    <mergeCell ref="X16:Z16"/>
    <mergeCell ref="AA16:AC16"/>
    <mergeCell ref="AD16:AF16"/>
    <mergeCell ref="C14:E14"/>
    <mergeCell ref="F14:H14"/>
    <mergeCell ref="L14:N14"/>
    <mergeCell ref="O14:Q14"/>
    <mergeCell ref="R14:T14"/>
    <mergeCell ref="U14:W14"/>
    <mergeCell ref="X14:Z14"/>
    <mergeCell ref="AA14:AC14"/>
    <mergeCell ref="AD14:AF14"/>
    <mergeCell ref="C13:E13"/>
    <mergeCell ref="F13:H13"/>
    <mergeCell ref="L13:N13"/>
    <mergeCell ref="O13:Q13"/>
    <mergeCell ref="R13:T13"/>
    <mergeCell ref="U13:W13"/>
    <mergeCell ref="X13:Z13"/>
    <mergeCell ref="AA13:AC13"/>
    <mergeCell ref="AD13:AF13"/>
    <mergeCell ref="C12:E12"/>
    <mergeCell ref="F12:H12"/>
    <mergeCell ref="L12:N12"/>
    <mergeCell ref="O12:Q12"/>
    <mergeCell ref="R12:T12"/>
    <mergeCell ref="U12:W12"/>
    <mergeCell ref="X12:Z12"/>
    <mergeCell ref="AA12:AC12"/>
    <mergeCell ref="AD12:AF12"/>
    <mergeCell ref="C10:E10"/>
    <mergeCell ref="I10:K10"/>
    <mergeCell ref="L10:N10"/>
    <mergeCell ref="O10:Q10"/>
    <mergeCell ref="R10:T10"/>
    <mergeCell ref="U10:W10"/>
    <mergeCell ref="X10:Z10"/>
    <mergeCell ref="AA10:AC10"/>
    <mergeCell ref="AD10:AF10"/>
    <mergeCell ref="C9:E9"/>
    <mergeCell ref="I9:K9"/>
    <mergeCell ref="L9:N9"/>
    <mergeCell ref="O9:Q9"/>
    <mergeCell ref="R9:T9"/>
    <mergeCell ref="U9:W9"/>
    <mergeCell ref="X9:Z9"/>
    <mergeCell ref="AA9:AC9"/>
    <mergeCell ref="AD9:AF9"/>
    <mergeCell ref="C8:E8"/>
    <mergeCell ref="I8:K8"/>
    <mergeCell ref="L8:N8"/>
    <mergeCell ref="O8:Q8"/>
    <mergeCell ref="R8:T8"/>
    <mergeCell ref="U8:W8"/>
    <mergeCell ref="X8:Z8"/>
    <mergeCell ref="AA8:AC8"/>
    <mergeCell ref="AD8:AF8"/>
    <mergeCell ref="F6:H6"/>
    <mergeCell ref="I6:K6"/>
    <mergeCell ref="L6:N6"/>
    <mergeCell ref="O6:Q6"/>
    <mergeCell ref="R6:T6"/>
    <mergeCell ref="U6:W6"/>
    <mergeCell ref="X6:Z6"/>
    <mergeCell ref="AA6:AC6"/>
    <mergeCell ref="AD6:AF6"/>
    <mergeCell ref="F5:H5"/>
    <mergeCell ref="I5:K5"/>
    <mergeCell ref="L5:N5"/>
    <mergeCell ref="O5:Q5"/>
    <mergeCell ref="R5:T5"/>
    <mergeCell ref="U5:W5"/>
    <mergeCell ref="X5:Z5"/>
    <mergeCell ref="AA5:AC5"/>
    <mergeCell ref="AD5:AF5"/>
    <mergeCell ref="F4:H4"/>
    <mergeCell ref="I4:K4"/>
    <mergeCell ref="L4:N4"/>
    <mergeCell ref="O4:Q4"/>
    <mergeCell ref="R4:T4"/>
    <mergeCell ref="U4:W4"/>
    <mergeCell ref="X4:Z4"/>
    <mergeCell ref="AA4:AC4"/>
    <mergeCell ref="AD4:AF4"/>
    <mergeCell ref="D1:F1"/>
    <mergeCell ref="G1:S1"/>
    <mergeCell ref="T1:U1"/>
    <mergeCell ref="V1:Z1"/>
    <mergeCell ref="AA1:AB1"/>
    <mergeCell ref="AD1:AG1"/>
    <mergeCell ref="AK1:AM1"/>
    <mergeCell ref="C3:E3"/>
    <mergeCell ref="F3:H3"/>
    <mergeCell ref="I3:K3"/>
    <mergeCell ref="L3:N3"/>
    <mergeCell ref="O3:Q3"/>
    <mergeCell ref="R3:T3"/>
    <mergeCell ref="U3:W3"/>
    <mergeCell ref="X3:Z3"/>
    <mergeCell ref="AA3:AC3"/>
    <mergeCell ref="AD3:AF3"/>
  </mergeCells>
  <phoneticPr fontId="31"/>
  <conditionalFormatting sqref="AD13">
    <cfRule type="cellIs" dxfId="44" priority="14" stopIfTrue="1" operator="equal">
      <formula>0</formula>
    </cfRule>
  </conditionalFormatting>
  <conditionalFormatting sqref="AD17">
    <cfRule type="cellIs" dxfId="43" priority="12" stopIfTrue="1" operator="equal">
      <formula>0</formula>
    </cfRule>
  </conditionalFormatting>
  <conditionalFormatting sqref="AD21">
    <cfRule type="cellIs" dxfId="42" priority="10" stopIfTrue="1" operator="equal">
      <formula>0</formula>
    </cfRule>
  </conditionalFormatting>
  <conditionalFormatting sqref="AD25">
    <cfRule type="cellIs" dxfId="41" priority="8" stopIfTrue="1" operator="equal">
      <formula>0</formula>
    </cfRule>
  </conditionalFormatting>
  <conditionalFormatting sqref="AD29">
    <cfRule type="cellIs" dxfId="40" priority="6" stopIfTrue="1" operator="equal">
      <formula>0</formula>
    </cfRule>
  </conditionalFormatting>
  <conditionalFormatting sqref="AD33">
    <cfRule type="cellIs" dxfId="39" priority="4" stopIfTrue="1" operator="equal">
      <formula>0</formula>
    </cfRule>
  </conditionalFormatting>
  <conditionalFormatting sqref="AD37">
    <cfRule type="cellIs" dxfId="38" priority="2" stopIfTrue="1" operator="equal">
      <formula>0</formula>
    </cfRule>
  </conditionalFormatting>
  <conditionalFormatting sqref="C4 C3:AF3 F4 F20 I4 L4 O4 R4 U4 X4 AA4 AD4 AA32 F12 I8 L8 O8 R8 U8 X8 AA8 AD8 I16 O16 R16 U16 X16 AA16 L12 O12 R12 U12 X12 AA12 I12 F16 F8 L16 I20 L20 R20 U20 X20 AA20 R24 O20 U28 U24 X24 C12 C16 C20 C24 X32 AD40 AA36 X28 AA28 C28 C32 C36 C40 C8 O24 L24 I24 F24 R28 O28 L28 I28 F28 U32 R32 O32 L32 I32 F32 X36 U36 R36 O36 L36 I36 F36 AA40 X40 U40 R40 O40 L40 I40 F40 AA24 AD6 AA6 X6 U6 R6 O6 L6 I6 F6 C10 AD10 AA10 X10 U10 R10 O10 L10 I10 C14 AA14 X14 U14 R14 O14 L14 F14 C18 F18 AA18 X18 U18 R18 O18 I18 C22 AA22 X22 U22 R22 L22 I22 F22 AA26 F26 I26 L26 O26 C26 X26 U26 F30 I30 L30 O30 R30 C30 AA30 X30 F34 I34 L34 O34 R34 U34 C34 AA34 F38 I38 L38 O38 R38 U38 X38 C38 F42 I42 L42 O42 R42 U42 X42 AA42 C42">
    <cfRule type="cellIs" dxfId="37" priority="25" stopIfTrue="1" operator="equal">
      <formula>0</formula>
    </cfRule>
  </conditionalFormatting>
  <conditionalFormatting sqref="AD5 AA5 X5 U5 R5 O5 L5 I5 F5">
    <cfRule type="cellIs" dxfId="36" priority="17" stopIfTrue="1" operator="equal">
      <formula>0</formula>
    </cfRule>
  </conditionalFormatting>
  <conditionalFormatting sqref="C9 AD9 AA9 X9 U9 R9 O9 L9 I9">
    <cfRule type="cellIs" dxfId="35" priority="16" stopIfTrue="1" operator="equal">
      <formula>0</formula>
    </cfRule>
  </conditionalFormatting>
  <conditionalFormatting sqref="AD12 AD14">
    <cfRule type="cellIs" dxfId="34" priority="20" stopIfTrue="1" operator="equal">
      <formula>0</formula>
    </cfRule>
  </conditionalFormatting>
  <conditionalFormatting sqref="C13 AA13 X13 U13 R13 O13 L13 F13">
    <cfRule type="cellIs" dxfId="33" priority="15" stopIfTrue="1" operator="equal">
      <formula>0</formula>
    </cfRule>
  </conditionalFormatting>
  <conditionalFormatting sqref="AD16 AD18">
    <cfRule type="cellIs" dxfId="32" priority="22" stopIfTrue="1" operator="equal">
      <formula>0</formula>
    </cfRule>
  </conditionalFormatting>
  <conditionalFormatting sqref="C17 F17 AA17 X17 U17 R17 O17 I17">
    <cfRule type="cellIs" dxfId="31" priority="13" stopIfTrue="1" operator="equal">
      <formula>0</formula>
    </cfRule>
  </conditionalFormatting>
  <conditionalFormatting sqref="AD20 AD22">
    <cfRule type="cellIs" dxfId="30" priority="24" stopIfTrue="1" operator="equal">
      <formula>0</formula>
    </cfRule>
  </conditionalFormatting>
  <conditionalFormatting sqref="C21 AA21 X21 U21 R21 L21 I21 F21">
    <cfRule type="cellIs" dxfId="29" priority="11" stopIfTrue="1" operator="equal">
      <formula>0</formula>
    </cfRule>
  </conditionalFormatting>
  <conditionalFormatting sqref="AD24 AD26">
    <cfRule type="cellIs" dxfId="28" priority="19" stopIfTrue="1" operator="equal">
      <formula>0</formula>
    </cfRule>
  </conditionalFormatting>
  <conditionalFormatting sqref="AA25 F25 I25 L25 O25 C25 X25 U25">
    <cfRule type="cellIs" dxfId="27" priority="9" stopIfTrue="1" operator="equal">
      <formula>0</formula>
    </cfRule>
  </conditionalFormatting>
  <conditionalFormatting sqref="AD28 AD30">
    <cfRule type="cellIs" dxfId="26" priority="21" stopIfTrue="1" operator="equal">
      <formula>0</formula>
    </cfRule>
  </conditionalFormatting>
  <conditionalFormatting sqref="F29 I29 L29 O29 R29 C29 AA29 X29">
    <cfRule type="cellIs" dxfId="25" priority="7" stopIfTrue="1" operator="equal">
      <formula>0</formula>
    </cfRule>
  </conditionalFormatting>
  <conditionalFormatting sqref="AD32 AD34">
    <cfRule type="cellIs" dxfId="24" priority="23" stopIfTrue="1" operator="equal">
      <formula>0</formula>
    </cfRule>
  </conditionalFormatting>
  <conditionalFormatting sqref="F33 I33 L33 O33 R33 U33 C33 AA33">
    <cfRule type="cellIs" dxfId="23" priority="5" stopIfTrue="1" operator="equal">
      <formula>0</formula>
    </cfRule>
  </conditionalFormatting>
  <conditionalFormatting sqref="AD36 AD38">
    <cfRule type="cellIs" dxfId="22" priority="18" stopIfTrue="1" operator="equal">
      <formula>0</formula>
    </cfRule>
  </conditionalFormatting>
  <conditionalFormatting sqref="F37 I37 L37 O37 R37 U37 X37 C37">
    <cfRule type="cellIs" dxfId="21" priority="3" stopIfTrue="1" operator="equal">
      <formula>0</formula>
    </cfRule>
  </conditionalFormatting>
  <conditionalFormatting sqref="F41 I41 L41 O41 R41 U41 X41 AA41 C41">
    <cfRule type="cellIs" dxfId="20"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5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zoomScale="75" zoomScaleNormal="75" workbookViewId="0">
      <selection activeCell="D2" sqref="D2"/>
    </sheetView>
  </sheetViews>
  <sheetFormatPr defaultColWidth="9" defaultRowHeight="13.5"/>
  <cols>
    <col min="1" max="1" width="3.5" style="33" customWidth="1"/>
    <col min="2" max="2" width="13.75" style="34" customWidth="1"/>
    <col min="3" max="29" width="4" style="34" customWidth="1"/>
    <col min="30" max="38" width="8.625" style="34" customWidth="1"/>
    <col min="39" max="40" width="5.625" style="34" customWidth="1"/>
    <col min="41" max="41" width="4.5" style="34" customWidth="1"/>
    <col min="42" max="43" width="9" style="34"/>
    <col min="44" max="44" width="9" style="34" customWidth="1"/>
    <col min="45" max="45" width="9" style="34" hidden="1" customWidth="1"/>
    <col min="46" max="16384" width="9" style="34"/>
  </cols>
  <sheetData>
    <row r="1" spans="1:45" ht="30" customHeight="1">
      <c r="A1" s="35"/>
      <c r="B1" s="35"/>
      <c r="C1" s="36"/>
      <c r="D1" s="86">
        <v>2018</v>
      </c>
      <c r="E1" s="86"/>
      <c r="F1" s="86"/>
      <c r="G1" s="87" t="s">
        <v>0</v>
      </c>
      <c r="H1" s="87"/>
      <c r="I1" s="87"/>
      <c r="J1" s="87"/>
      <c r="K1" s="87"/>
      <c r="L1" s="87"/>
      <c r="M1" s="87"/>
      <c r="N1" s="87"/>
      <c r="O1" s="87"/>
      <c r="P1" s="87"/>
      <c r="Q1" s="87"/>
      <c r="R1" s="87"/>
      <c r="S1" s="87"/>
      <c r="T1" s="142">
        <v>13</v>
      </c>
      <c r="U1" s="142"/>
      <c r="V1" s="89" t="s">
        <v>1</v>
      </c>
      <c r="W1" s="89"/>
      <c r="X1" s="89"/>
      <c r="Y1" s="89"/>
      <c r="Z1" s="89"/>
      <c r="AA1" s="142" t="s">
        <v>2</v>
      </c>
      <c r="AB1" s="142"/>
      <c r="AC1" s="35" t="s">
        <v>64</v>
      </c>
      <c r="AD1" s="89" t="s">
        <v>4</v>
      </c>
      <c r="AE1" s="89"/>
      <c r="AF1" s="35"/>
      <c r="AH1" s="90">
        <f ca="1">TODAY()</f>
        <v>43385</v>
      </c>
      <c r="AI1" s="90"/>
      <c r="AJ1" s="90"/>
      <c r="AK1" s="47" t="s">
        <v>5</v>
      </c>
      <c r="AL1" s="35"/>
      <c r="AM1" s="48"/>
      <c r="AN1" s="48"/>
      <c r="AP1" s="52"/>
      <c r="AQ1" s="52"/>
      <c r="AR1" s="52"/>
    </row>
    <row r="2" spans="1:45" ht="24"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P2" s="52"/>
      <c r="AQ2" s="52"/>
      <c r="AR2" s="52"/>
    </row>
    <row r="3" spans="1:45" ht="30" customHeight="1">
      <c r="A3" s="39" t="str">
        <f>AC1</f>
        <v>Ｃ</v>
      </c>
      <c r="B3" s="40" t="s">
        <v>4</v>
      </c>
      <c r="C3" s="91">
        <f>B4</f>
        <v>0</v>
      </c>
      <c r="D3" s="92"/>
      <c r="E3" s="93"/>
      <c r="F3" s="91">
        <f>B8</f>
        <v>0</v>
      </c>
      <c r="G3" s="92"/>
      <c r="H3" s="93"/>
      <c r="I3" s="91">
        <f>B12</f>
        <v>0</v>
      </c>
      <c r="J3" s="92"/>
      <c r="K3" s="93"/>
      <c r="L3" s="91">
        <f>B16</f>
        <v>0</v>
      </c>
      <c r="M3" s="92"/>
      <c r="N3" s="93"/>
      <c r="O3" s="91">
        <f>B20</f>
        <v>0</v>
      </c>
      <c r="P3" s="92"/>
      <c r="Q3" s="93"/>
      <c r="R3" s="91">
        <f>B24</f>
        <v>0</v>
      </c>
      <c r="S3" s="92"/>
      <c r="T3" s="93"/>
      <c r="U3" s="91">
        <f>B28</f>
        <v>0</v>
      </c>
      <c r="V3" s="92"/>
      <c r="W3" s="93"/>
      <c r="X3" s="91">
        <f>B32</f>
        <v>0</v>
      </c>
      <c r="Y3" s="92"/>
      <c r="Z3" s="93"/>
      <c r="AA3" s="91">
        <f>B36</f>
        <v>0</v>
      </c>
      <c r="AB3" s="92"/>
      <c r="AC3" s="93"/>
      <c r="AD3" s="45" t="s">
        <v>6</v>
      </c>
      <c r="AE3" s="45" t="s">
        <v>7</v>
      </c>
      <c r="AF3" s="45" t="s">
        <v>8</v>
      </c>
      <c r="AG3" s="45" t="s">
        <v>9</v>
      </c>
      <c r="AH3" s="45" t="s">
        <v>10</v>
      </c>
      <c r="AI3" s="45" t="s">
        <v>11</v>
      </c>
      <c r="AJ3" s="45" t="s">
        <v>12</v>
      </c>
      <c r="AK3" s="45" t="s">
        <v>13</v>
      </c>
      <c r="AL3" s="45" t="s">
        <v>14</v>
      </c>
      <c r="AM3" s="49"/>
      <c r="AN3" s="50"/>
      <c r="AP3" s="52"/>
      <c r="AQ3" s="52"/>
      <c r="AR3" s="52"/>
    </row>
    <row r="4" spans="1:45" ht="20.100000000000001" customHeight="1">
      <c r="A4" s="120">
        <v>1</v>
      </c>
      <c r="B4" s="161"/>
      <c r="C4" s="167"/>
      <c r="D4" s="168"/>
      <c r="E4" s="169"/>
      <c r="F4" s="143"/>
      <c r="G4" s="144"/>
      <c r="H4" s="145"/>
      <c r="I4" s="143"/>
      <c r="J4" s="144"/>
      <c r="K4" s="145"/>
      <c r="L4" s="143"/>
      <c r="M4" s="144"/>
      <c r="N4" s="145"/>
      <c r="O4" s="143"/>
      <c r="P4" s="144"/>
      <c r="Q4" s="145"/>
      <c r="R4" s="143"/>
      <c r="S4" s="144"/>
      <c r="T4" s="145"/>
      <c r="U4" s="143"/>
      <c r="V4" s="144"/>
      <c r="W4" s="145"/>
      <c r="X4" s="143"/>
      <c r="Y4" s="144"/>
      <c r="Z4" s="145"/>
      <c r="AA4" s="143"/>
      <c r="AB4" s="144"/>
      <c r="AC4" s="145"/>
      <c r="AD4" s="126" t="str">
        <f>IF(AND($D7="",$G7="",$J7="",$M7="",$P7="",$S7="",$V7="",$Y7="",$AB7=""),"",SUM((COUNTIF($C7:$AC7,"○")),(COUNTIF($C7:$AC7,"●")),(COUNTIF($C7:$AC7,"△"))))</f>
        <v/>
      </c>
      <c r="AE4" s="126" t="str">
        <f>IF(AND($D7="",$G7="",$J7="",$M7="",$P7="",$S7="",$V7="",$Y7="",$AB7=""),"",SUM($AM7:$AO7))</f>
        <v/>
      </c>
      <c r="AF4" s="126" t="str">
        <f>IF(AND($D7="",$G7="",$J7="",$J7="",$M7="",$P7="",$S7="",$V7="",$Y7="",$AB7=""),"",COUNTIF(C7:AC7,"○"))</f>
        <v/>
      </c>
      <c r="AG4" s="126" t="str">
        <f>IF(AND($D7="",$G7="",$J7="",$J7="",$M7="",$P7="",$S7="",$V7="",$Y7="",$AB7=""),"",COUNTIF(C7:AC7,"●"))</f>
        <v/>
      </c>
      <c r="AH4" s="126" t="str">
        <f>IF(AND($D7="",$G7="",$J7="",$J7="",$M7="",$P7="",$S7="",$V7="",$Y7="",$AB7=""),"",COUNTIF(C7:AC7,"△"))</f>
        <v/>
      </c>
      <c r="AI4" s="126" t="str">
        <f>IF(AND($C7="",$F7="",$I7="",$L7="",$O7="",$R7="",$U7="",$X7="",$AA7=""),"",SUM($C7,$F7,$I7,$L7,$O7,$R7,$U7,$X7,$AA7))</f>
        <v/>
      </c>
      <c r="AJ4" s="126" t="str">
        <f>IF(AND($E7="",$H7="",$K7="",$N7="",$Q7="",$T7="",$W7="",$Z7="",$AC7=""),"",SUM($E7,$H7,$K7,$N7,$Q7,$T7,$W7,$Z7,$AC7))</f>
        <v/>
      </c>
      <c r="AK4" s="126" t="str">
        <f>IF(AND($AI4="",$AJ4=""),"",($AI4-$AJ4))</f>
        <v/>
      </c>
      <c r="AL4" s="164" t="str">
        <f>IF(AND($AD4=""),"",RANK(AS4,AS$4:AS$39))</f>
        <v/>
      </c>
      <c r="AM4" s="50"/>
      <c r="AN4" s="50"/>
      <c r="AP4" s="52"/>
      <c r="AQ4" s="52"/>
      <c r="AR4" s="52"/>
      <c r="AS4" s="132" t="str">
        <f>IFERROR(AE4*1000000+AK4*100+AI4,"")</f>
        <v/>
      </c>
    </row>
    <row r="5" spans="1:45" ht="20.100000000000001" customHeight="1">
      <c r="A5" s="121"/>
      <c r="B5" s="162"/>
      <c r="C5" s="170"/>
      <c r="D5" s="171"/>
      <c r="E5" s="172"/>
      <c r="F5" s="146"/>
      <c r="G5" s="147"/>
      <c r="H5" s="148"/>
      <c r="I5" s="146"/>
      <c r="J5" s="147"/>
      <c r="K5" s="148"/>
      <c r="L5" s="146"/>
      <c r="M5" s="147"/>
      <c r="N5" s="148"/>
      <c r="O5" s="146"/>
      <c r="P5" s="147"/>
      <c r="Q5" s="148"/>
      <c r="R5" s="146"/>
      <c r="S5" s="147"/>
      <c r="T5" s="148"/>
      <c r="U5" s="146"/>
      <c r="V5" s="147"/>
      <c r="W5" s="148"/>
      <c r="X5" s="146"/>
      <c r="Y5" s="147"/>
      <c r="Z5" s="148"/>
      <c r="AA5" s="146"/>
      <c r="AB5" s="147"/>
      <c r="AC5" s="148"/>
      <c r="AD5" s="127"/>
      <c r="AE5" s="127"/>
      <c r="AF5" s="127"/>
      <c r="AG5" s="127"/>
      <c r="AH5" s="127"/>
      <c r="AI5" s="127"/>
      <c r="AJ5" s="127"/>
      <c r="AK5" s="127"/>
      <c r="AL5" s="165"/>
      <c r="AM5" s="50"/>
      <c r="AN5" s="50"/>
      <c r="AP5" s="52"/>
      <c r="AQ5" s="52"/>
      <c r="AR5" s="52"/>
      <c r="AS5" s="132"/>
    </row>
    <row r="6" spans="1:45" ht="20.100000000000001" customHeight="1">
      <c r="A6" s="121"/>
      <c r="B6" s="162"/>
      <c r="C6" s="170"/>
      <c r="D6" s="171"/>
      <c r="E6" s="172"/>
      <c r="F6" s="149"/>
      <c r="G6" s="150"/>
      <c r="H6" s="151"/>
      <c r="I6" s="149"/>
      <c r="J6" s="150"/>
      <c r="K6" s="151"/>
      <c r="L6" s="149"/>
      <c r="M6" s="150"/>
      <c r="N6" s="151"/>
      <c r="O6" s="149"/>
      <c r="P6" s="150"/>
      <c r="Q6" s="151"/>
      <c r="R6" s="149"/>
      <c r="S6" s="150"/>
      <c r="T6" s="151"/>
      <c r="U6" s="149"/>
      <c r="V6" s="150"/>
      <c r="W6" s="151"/>
      <c r="X6" s="149"/>
      <c r="Y6" s="150"/>
      <c r="Z6" s="151"/>
      <c r="AA6" s="149"/>
      <c r="AB6" s="150"/>
      <c r="AC6" s="151"/>
      <c r="AD6" s="127"/>
      <c r="AE6" s="127"/>
      <c r="AF6" s="127"/>
      <c r="AG6" s="127"/>
      <c r="AH6" s="127"/>
      <c r="AI6" s="127"/>
      <c r="AJ6" s="127"/>
      <c r="AK6" s="127"/>
      <c r="AL6" s="165"/>
      <c r="AM6" s="50"/>
      <c r="AN6" s="50"/>
      <c r="AP6" s="52"/>
      <c r="AQ6" s="52"/>
      <c r="AR6" s="52"/>
      <c r="AS6" s="132"/>
    </row>
    <row r="7" spans="1:45" ht="24" customHeight="1">
      <c r="A7" s="122"/>
      <c r="B7" s="163"/>
      <c r="C7" s="173"/>
      <c r="D7" s="174"/>
      <c r="E7" s="175"/>
      <c r="F7" s="41"/>
      <c r="G7" s="42" t="str">
        <f>IF(AND($F7="",$H7=""),"",IF($F7&gt;$H7,"○",IF($F7=$H7,"△",IF($F7&lt;$H7,"●"))))</f>
        <v/>
      </c>
      <c r="H7" s="43"/>
      <c r="I7" s="41"/>
      <c r="J7" s="42" t="str">
        <f>IF(AND($I7="",$K7=""),"",IF($I7&gt;$K7,"○",IF($I7=$K7,"△",IF($I7&lt;$K7,"●"))))</f>
        <v/>
      </c>
      <c r="K7" s="43"/>
      <c r="L7" s="41"/>
      <c r="M7" s="42" t="str">
        <f>IF(AND($L7="",$N7=""),"",IF($L7&gt;$N7,"○",IF($L7=$N7,"△",IF($L7&lt;$N7,"●"))))</f>
        <v/>
      </c>
      <c r="N7" s="43"/>
      <c r="O7" s="41"/>
      <c r="P7" s="42" t="str">
        <f>IF(AND($O7="",$Q7=""),"",IF($O7&gt;$Q7,"○",IF($O7=$Q7,"△",IF($O7&lt;$Q7,"●"))))</f>
        <v/>
      </c>
      <c r="Q7" s="43"/>
      <c r="R7" s="41"/>
      <c r="S7" s="42" t="str">
        <f>IF(AND($R7="",$T7=""),"",IF($R7&gt;$T7,"○",IF($R7=$T7,"△",IF($R7&lt;$T7,"●"))))</f>
        <v/>
      </c>
      <c r="T7" s="43"/>
      <c r="U7" s="41"/>
      <c r="V7" s="42" t="str">
        <f>IF(AND($U7="",$W7=""),"",IF($U7&gt;$W7,"○",IF($U7=$W7,"△",IF($U7&lt;$W7,"●"))))</f>
        <v/>
      </c>
      <c r="W7" s="43"/>
      <c r="X7" s="41"/>
      <c r="Y7" s="42" t="str">
        <f>IF(AND($X7="",$Z7=""),"",IF($X7&gt;$Z7,"○",IF($X7=$Z7,"△",IF($X7&lt;$Z7,"●"))))</f>
        <v/>
      </c>
      <c r="Z7" s="43"/>
      <c r="AA7" s="41"/>
      <c r="AB7" s="42" t="str">
        <f>IF(AND($AA7="",$AC7=""),"",IF($AA7&gt;$AC7,"○",IF($AA7=$AC7,"△",IF($AA7&lt;$AC7,"●"))))</f>
        <v/>
      </c>
      <c r="AC7" s="43"/>
      <c r="AD7" s="128"/>
      <c r="AE7" s="128"/>
      <c r="AF7" s="128"/>
      <c r="AG7" s="128"/>
      <c r="AH7" s="128"/>
      <c r="AI7" s="128"/>
      <c r="AJ7" s="128"/>
      <c r="AK7" s="128"/>
      <c r="AL7" s="166"/>
      <c r="AM7" s="51">
        <f>COUNTIF(C7:AC7,"○")*3</f>
        <v>0</v>
      </c>
      <c r="AN7" s="51">
        <f>COUNTIF(C7:AC7,"△")*1</f>
        <v>0</v>
      </c>
      <c r="AO7" s="51">
        <f>COUNTIF(C7:AC7,"●")*0</f>
        <v>0</v>
      </c>
      <c r="AP7" s="53">
        <f>B4</f>
        <v>0</v>
      </c>
      <c r="AQ7" s="53" t="str">
        <f>IF(AND(AL4:AL39=""),"",VLOOKUP(1,AL4:AP39,5,0))</f>
        <v/>
      </c>
      <c r="AR7" s="52"/>
      <c r="AS7" s="132"/>
    </row>
    <row r="8" spans="1:45" ht="20.100000000000001" customHeight="1">
      <c r="A8" s="120">
        <v>2</v>
      </c>
      <c r="B8" s="161"/>
      <c r="C8" s="143" t="str">
        <f>IF(AND(F$4=""),"",F$4)</f>
        <v/>
      </c>
      <c r="D8" s="144"/>
      <c r="E8" s="145"/>
      <c r="F8" s="167"/>
      <c r="G8" s="168"/>
      <c r="H8" s="169"/>
      <c r="I8" s="143"/>
      <c r="J8" s="144"/>
      <c r="K8" s="145"/>
      <c r="L8" s="143"/>
      <c r="M8" s="144"/>
      <c r="N8" s="145"/>
      <c r="O8" s="143"/>
      <c r="P8" s="144"/>
      <c r="Q8" s="145"/>
      <c r="R8" s="143"/>
      <c r="S8" s="144"/>
      <c r="T8" s="145"/>
      <c r="U8" s="143"/>
      <c r="V8" s="144"/>
      <c r="W8" s="145"/>
      <c r="X8" s="143"/>
      <c r="Y8" s="144"/>
      <c r="Z8" s="145"/>
      <c r="AA8" s="143"/>
      <c r="AB8" s="144"/>
      <c r="AC8" s="145"/>
      <c r="AD8" s="126" t="str">
        <f>IF(AND($D11="",$G11="",$J11="",$M11="",$P11="",$S11="",$V11="",$Y11="",$AB11=""),"",SUM((COUNTIF($C11:$AC11,"○")),(COUNTIF($C11:$AC11,"●")),(COUNTIF($C11:$AC11,"△"))))</f>
        <v/>
      </c>
      <c r="AE8" s="126" t="str">
        <f>IF(AND($D11="",$G11="",$J11="",$M11="",$P11="",$S11="",$V11="",$Y11="",$AB11=""),"",SUM($AM11:$AO11))</f>
        <v/>
      </c>
      <c r="AF8" s="126" t="str">
        <f>IF(AND($D11="",$G11="",$J11="",$J11="",$M11="",$P11="",$S11="",$V11="",$Y11="",$AB11=""),"",COUNTIF(C11:AC11,"○"))</f>
        <v/>
      </c>
      <c r="AG8" s="126" t="str">
        <f>IF(AND($D11="",$G11="",$J11="",$J11="",$M11="",$P11="",$S11="",$V11="",$Y11="",$AB11=""),"",COUNTIF(C11:AC11,"●"))</f>
        <v/>
      </c>
      <c r="AH8" s="126" t="str">
        <f>IF(AND($D11="",$G11="",$J11="",$J11="",$M11="",$P11="",$S11="",$V11="",$Y11="",$AB11=""),"",COUNTIF(C11:AC11,"△"))</f>
        <v/>
      </c>
      <c r="AI8" s="126" t="str">
        <f>IF(AND($C11="",$F11="",$I11="",$L11="",$O11="",$R11="",$U11="",$X11="",$AA11=""),"",SUM($C11,$F11,$I11,$L11,$O11,$R11,$U11,$X11,$AA11))</f>
        <v/>
      </c>
      <c r="AJ8" s="126" t="str">
        <f>IF(AND($E11="",$H11="",$K11="",$N11="",$Q11="",$T11="",$W11="",$Z11="",$AC11=""),"",SUM($E11,$H11,$K11,$N11,$Q11,$T11,$W11,$Z11,$AC11))</f>
        <v/>
      </c>
      <c r="AK8" s="126" t="str">
        <f>IF(AND($AI8="",$AJ8=""),"",($AI8-$AJ8))</f>
        <v/>
      </c>
      <c r="AL8" s="164" t="str">
        <f>IF(AND($AD8=""),"",RANK(AS8,AS$4:AS$39))</f>
        <v/>
      </c>
      <c r="AM8" s="50"/>
      <c r="AN8" s="50"/>
      <c r="AP8" s="52"/>
      <c r="AQ8" s="52"/>
      <c r="AR8" s="52"/>
      <c r="AS8" s="132" t="str">
        <f>IFERROR(AE8*1000000+AK8*100+AI8,"")</f>
        <v/>
      </c>
    </row>
    <row r="9" spans="1:45" ht="20.100000000000001" customHeight="1">
      <c r="A9" s="121"/>
      <c r="B9" s="162"/>
      <c r="C9" s="146" t="str">
        <f>IF(AND(F$5=""),"",F$5)</f>
        <v/>
      </c>
      <c r="D9" s="147"/>
      <c r="E9" s="148"/>
      <c r="F9" s="170"/>
      <c r="G9" s="171"/>
      <c r="H9" s="172"/>
      <c r="I9" s="146"/>
      <c r="J9" s="147"/>
      <c r="K9" s="148"/>
      <c r="L9" s="146"/>
      <c r="M9" s="147"/>
      <c r="N9" s="148"/>
      <c r="O9" s="146"/>
      <c r="P9" s="147"/>
      <c r="Q9" s="148"/>
      <c r="R9" s="146"/>
      <c r="S9" s="147"/>
      <c r="T9" s="148"/>
      <c r="U9" s="146"/>
      <c r="V9" s="147"/>
      <c r="W9" s="148"/>
      <c r="X9" s="146"/>
      <c r="Y9" s="147"/>
      <c r="Z9" s="148"/>
      <c r="AA9" s="146"/>
      <c r="AB9" s="147"/>
      <c r="AC9" s="148"/>
      <c r="AD9" s="127"/>
      <c r="AE9" s="127"/>
      <c r="AF9" s="127"/>
      <c r="AG9" s="127"/>
      <c r="AH9" s="127"/>
      <c r="AI9" s="127"/>
      <c r="AJ9" s="127"/>
      <c r="AK9" s="127"/>
      <c r="AL9" s="165"/>
      <c r="AM9" s="50"/>
      <c r="AN9" s="50"/>
      <c r="AP9" s="52"/>
      <c r="AQ9" s="52"/>
      <c r="AR9" s="52"/>
      <c r="AS9" s="132"/>
    </row>
    <row r="10" spans="1:45" ht="20.100000000000001" customHeight="1">
      <c r="A10" s="121"/>
      <c r="B10" s="162"/>
      <c r="C10" s="149" t="str">
        <f>IF(AND(F$6=""),"",F$6)</f>
        <v/>
      </c>
      <c r="D10" s="150"/>
      <c r="E10" s="151"/>
      <c r="F10" s="170"/>
      <c r="G10" s="171"/>
      <c r="H10" s="172"/>
      <c r="I10" s="149"/>
      <c r="J10" s="150"/>
      <c r="K10" s="151"/>
      <c r="L10" s="149"/>
      <c r="M10" s="150"/>
      <c r="N10" s="151"/>
      <c r="O10" s="149"/>
      <c r="P10" s="150"/>
      <c r="Q10" s="151"/>
      <c r="R10" s="149"/>
      <c r="S10" s="150"/>
      <c r="T10" s="151"/>
      <c r="U10" s="149"/>
      <c r="V10" s="150"/>
      <c r="W10" s="151"/>
      <c r="X10" s="149"/>
      <c r="Y10" s="150"/>
      <c r="Z10" s="151"/>
      <c r="AA10" s="149"/>
      <c r="AB10" s="150"/>
      <c r="AC10" s="151"/>
      <c r="AD10" s="127"/>
      <c r="AE10" s="127"/>
      <c r="AF10" s="127"/>
      <c r="AG10" s="127"/>
      <c r="AH10" s="127"/>
      <c r="AI10" s="127"/>
      <c r="AJ10" s="127"/>
      <c r="AK10" s="127"/>
      <c r="AL10" s="165"/>
      <c r="AM10" s="50"/>
      <c r="AN10" s="50"/>
      <c r="AP10" s="52"/>
      <c r="AQ10" s="52"/>
      <c r="AR10" s="52"/>
      <c r="AS10" s="132"/>
    </row>
    <row r="11" spans="1:45" ht="24" customHeight="1">
      <c r="A11" s="122"/>
      <c r="B11" s="163"/>
      <c r="C11" s="41" t="str">
        <f>IF(AND(H$7=""),"",H$7)</f>
        <v/>
      </c>
      <c r="D11" s="42" t="str">
        <f>IF(AND($C11="",$E11=""),"",IF($C11&gt;$E11,"○",IF($C11=$E11,"△",IF($C11&lt;$E11,"●"))))</f>
        <v/>
      </c>
      <c r="E11" s="43" t="str">
        <f>IF(AND(F$7=""),"",F$7)</f>
        <v/>
      </c>
      <c r="F11" s="173"/>
      <c r="G11" s="174"/>
      <c r="H11" s="175"/>
      <c r="I11" s="41"/>
      <c r="J11" s="42" t="str">
        <f>IF(AND($I11="",$K11=""),"",IF($I11&gt;$K11,"○",IF($I11=$K11,"△",IF($I11&lt;$K11,"●"))))</f>
        <v/>
      </c>
      <c r="K11" s="43"/>
      <c r="L11" s="41"/>
      <c r="M11" s="42" t="str">
        <f>IF(AND($L11="",$N11=""),"",IF($L11&gt;$N11,"○",IF($L11=$N11,"△",IF($L11&lt;$N11,"●"))))</f>
        <v/>
      </c>
      <c r="N11" s="43"/>
      <c r="O11" s="41"/>
      <c r="P11" s="42" t="str">
        <f>IF(AND($O11="",$Q11=""),"",IF($O11&gt;$Q11,"○",IF($O11=$Q11,"△",IF($O11&lt;$Q11,"●"))))</f>
        <v/>
      </c>
      <c r="Q11" s="43"/>
      <c r="R11" s="41"/>
      <c r="S11" s="42" t="str">
        <f>IF(AND($R11="",$T11=""),"",IF($R11&gt;$T11,"○",IF($R11=$T11,"△",IF($R11&lt;$T11,"●"))))</f>
        <v/>
      </c>
      <c r="T11" s="43"/>
      <c r="U11" s="41"/>
      <c r="V11" s="42" t="str">
        <f>IF(AND($U11="",$W11=""),"",IF($U11&gt;$W11,"○",IF($U11=$W11,"△",IF($U11&lt;$W11,"●"))))</f>
        <v/>
      </c>
      <c r="W11" s="43"/>
      <c r="X11" s="41"/>
      <c r="Y11" s="42" t="str">
        <f>IF(AND($X11="",$Z11=""),"",IF($X11&gt;$Z11,"○",IF($X11=$Z11,"△",IF($X11&lt;$Z11,"●"))))</f>
        <v/>
      </c>
      <c r="Z11" s="43"/>
      <c r="AA11" s="41"/>
      <c r="AB11" s="42" t="str">
        <f>IF(AND($AA11="",$AC11=""),"",IF($AA11&gt;$AC11,"○",IF($AA11=$AC11,"△",IF($AA11&lt;$AC11,"●"))))</f>
        <v/>
      </c>
      <c r="AC11" s="43"/>
      <c r="AD11" s="128"/>
      <c r="AE11" s="128"/>
      <c r="AF11" s="128"/>
      <c r="AG11" s="128"/>
      <c r="AH11" s="128"/>
      <c r="AI11" s="128"/>
      <c r="AJ11" s="128"/>
      <c r="AK11" s="128"/>
      <c r="AL11" s="166"/>
      <c r="AM11" s="51">
        <f>COUNTIF(C11:AC11,"○")*3</f>
        <v>0</v>
      </c>
      <c r="AN11" s="51">
        <f>COUNTIF(C11:AC11,"△")*1</f>
        <v>0</v>
      </c>
      <c r="AO11" s="51">
        <f>COUNTIF(C11:AC11,"●")*0</f>
        <v>0</v>
      </c>
      <c r="AP11" s="53">
        <f>B8</f>
        <v>0</v>
      </c>
      <c r="AQ11" s="53"/>
      <c r="AR11" s="52"/>
      <c r="AS11" s="132"/>
    </row>
    <row r="12" spans="1:45" ht="20.100000000000001" customHeight="1">
      <c r="A12" s="120">
        <v>3</v>
      </c>
      <c r="B12" s="161"/>
      <c r="C12" s="143" t="str">
        <f>IF(AND($I$4=""),"",$I$4)</f>
        <v/>
      </c>
      <c r="D12" s="144"/>
      <c r="E12" s="145"/>
      <c r="F12" s="143" t="str">
        <f>IF(AND($I$8=""),"",$I$8)</f>
        <v/>
      </c>
      <c r="G12" s="144"/>
      <c r="H12" s="145"/>
      <c r="I12" s="167"/>
      <c r="J12" s="168"/>
      <c r="K12" s="169"/>
      <c r="L12" s="143"/>
      <c r="M12" s="144"/>
      <c r="N12" s="145"/>
      <c r="O12" s="143"/>
      <c r="P12" s="144"/>
      <c r="Q12" s="145"/>
      <c r="R12" s="143"/>
      <c r="S12" s="144"/>
      <c r="T12" s="145"/>
      <c r="U12" s="143"/>
      <c r="V12" s="144"/>
      <c r="W12" s="145"/>
      <c r="X12" s="143"/>
      <c r="Y12" s="144"/>
      <c r="Z12" s="145"/>
      <c r="AA12" s="143"/>
      <c r="AB12" s="144"/>
      <c r="AC12" s="145"/>
      <c r="AD12" s="126" t="str">
        <f>IF(AND($D15="",$G15="",$J15="",$M15="",$P15="",$S15="",$V15="",$Y15="",$AB15=""),"",SUM((COUNTIF($C15:$AC15,"○")),(COUNTIF($C15:$AC15,"●")),(COUNTIF($C15:$AC15,"△"))))</f>
        <v/>
      </c>
      <c r="AE12" s="126" t="str">
        <f>IF(AND($D15="",$G15="",$J15="",$M15="",$P15="",$S15="",$V15="",$Y15="",$AB15=""),"",SUM($AM15:$AO15))</f>
        <v/>
      </c>
      <c r="AF12" s="126" t="str">
        <f>IF(AND($D15="",$G15="",$J15="",$J15="",$M15="",$P15="",$S15="",$V15="",$Y15="",$AB15=""),"",COUNTIF(C15:AC15,"○"))</f>
        <v/>
      </c>
      <c r="AG12" s="126" t="str">
        <f>IF(AND($D15="",$G15="",$J15="",$J15="",$M15="",$P15="",$S15="",$V15="",$Y15="",$AB15=""),"",COUNTIF(C15:AC15,"●"))</f>
        <v/>
      </c>
      <c r="AH12" s="126" t="str">
        <f>IF(AND($D15="",$G15="",$J15="",$J15="",$M15="",$P15="",$S15="",$V15="",$Y15="",$AB15=""),"",COUNTIF(C15:AC15,"△"))</f>
        <v/>
      </c>
      <c r="AI12" s="126" t="str">
        <f>IF(AND($C15="",$F15="",$I15="",$L15="",$O15="",$R15="",$U15="",$X15="",$AA15=""),"",SUM($C15,$F15,$I15,$L15,$O15,$R15,$U15,$X15,$AA15))</f>
        <v/>
      </c>
      <c r="AJ12" s="126" t="str">
        <f>IF(AND($E15="",$H15="",$K15="",$N15="",$Q15="",$T15="",$W15="",$Z15="",$AC15=""),"",SUM($E15,$H15,$K15,$N15,$Q15,$T15,$W15,$Z15,$AC15))</f>
        <v/>
      </c>
      <c r="AK12" s="126" t="str">
        <f>IF(AND($AI12="",$AJ12=""),"",($AI12-$AJ12))</f>
        <v/>
      </c>
      <c r="AL12" s="164" t="str">
        <f>IF(AND($AD12=""),"",RANK(AS12,AS$4:AS$39))</f>
        <v/>
      </c>
      <c r="AM12" s="50"/>
      <c r="AN12" s="50"/>
      <c r="AP12" s="52"/>
      <c r="AQ12" s="52"/>
      <c r="AR12" s="52"/>
      <c r="AS12" s="132" t="str">
        <f>IFERROR(AE12*1000000+AK12*100+AI12,"")</f>
        <v/>
      </c>
    </row>
    <row r="13" spans="1:45" ht="20.100000000000001" customHeight="1">
      <c r="A13" s="121"/>
      <c r="B13" s="162"/>
      <c r="C13" s="146" t="str">
        <f>IF(AND($I$5=""),"",$I$5)</f>
        <v/>
      </c>
      <c r="D13" s="147"/>
      <c r="E13" s="148"/>
      <c r="F13" s="146" t="str">
        <f>IF(AND($I$9=""),"",$I$9)</f>
        <v/>
      </c>
      <c r="G13" s="147"/>
      <c r="H13" s="148"/>
      <c r="I13" s="170"/>
      <c r="J13" s="171"/>
      <c r="K13" s="172"/>
      <c r="L13" s="146"/>
      <c r="M13" s="147"/>
      <c r="N13" s="148"/>
      <c r="O13" s="146"/>
      <c r="P13" s="147"/>
      <c r="Q13" s="148"/>
      <c r="R13" s="146"/>
      <c r="S13" s="147"/>
      <c r="T13" s="148"/>
      <c r="U13" s="146"/>
      <c r="V13" s="147"/>
      <c r="W13" s="148"/>
      <c r="X13" s="146"/>
      <c r="Y13" s="147"/>
      <c r="Z13" s="148"/>
      <c r="AA13" s="146"/>
      <c r="AB13" s="147"/>
      <c r="AC13" s="148"/>
      <c r="AD13" s="127"/>
      <c r="AE13" s="127"/>
      <c r="AF13" s="127"/>
      <c r="AG13" s="127"/>
      <c r="AH13" s="127"/>
      <c r="AI13" s="127"/>
      <c r="AJ13" s="127"/>
      <c r="AK13" s="127"/>
      <c r="AL13" s="165"/>
      <c r="AM13" s="50"/>
      <c r="AN13" s="50"/>
      <c r="AP13" s="52"/>
      <c r="AQ13" s="52"/>
      <c r="AR13" s="52"/>
      <c r="AS13" s="132"/>
    </row>
    <row r="14" spans="1:45" ht="20.100000000000001" customHeight="1">
      <c r="A14" s="121"/>
      <c r="B14" s="162"/>
      <c r="C14" s="149" t="str">
        <f>IF(AND($I$6=""),"",$I$6)</f>
        <v/>
      </c>
      <c r="D14" s="150"/>
      <c r="E14" s="151"/>
      <c r="F14" s="149" t="str">
        <f>IF(AND($I$10=""),"",$I$10)</f>
        <v/>
      </c>
      <c r="G14" s="150"/>
      <c r="H14" s="151"/>
      <c r="I14" s="170"/>
      <c r="J14" s="171"/>
      <c r="K14" s="172"/>
      <c r="L14" s="149"/>
      <c r="M14" s="150"/>
      <c r="N14" s="151"/>
      <c r="O14" s="149"/>
      <c r="P14" s="150"/>
      <c r="Q14" s="151"/>
      <c r="R14" s="149"/>
      <c r="S14" s="150"/>
      <c r="T14" s="151"/>
      <c r="U14" s="149"/>
      <c r="V14" s="150"/>
      <c r="W14" s="151"/>
      <c r="X14" s="149"/>
      <c r="Y14" s="150"/>
      <c r="Z14" s="151"/>
      <c r="AA14" s="149"/>
      <c r="AB14" s="150"/>
      <c r="AC14" s="151"/>
      <c r="AD14" s="127"/>
      <c r="AE14" s="127"/>
      <c r="AF14" s="127"/>
      <c r="AG14" s="127"/>
      <c r="AH14" s="127"/>
      <c r="AI14" s="127"/>
      <c r="AJ14" s="127"/>
      <c r="AK14" s="127"/>
      <c r="AL14" s="165"/>
      <c r="AM14" s="50"/>
      <c r="AN14" s="50"/>
      <c r="AP14" s="52"/>
      <c r="AQ14" s="52"/>
      <c r="AR14" s="52"/>
      <c r="AS14" s="132"/>
    </row>
    <row r="15" spans="1:45" ht="24" customHeight="1">
      <c r="A15" s="122"/>
      <c r="B15" s="163"/>
      <c r="C15" s="41" t="str">
        <f>IF(AND(K$7=""),"",K$7)</f>
        <v/>
      </c>
      <c r="D15" s="42" t="str">
        <f>IF(AND($C15="",$E15=""),"",IF($C15&gt;$E15,"○",IF($C15=$E15,"△",IF($C15&lt;$E15,"●"))))</f>
        <v/>
      </c>
      <c r="E15" s="43" t="str">
        <f>IF(AND(I$7=""),"",I$7)</f>
        <v/>
      </c>
      <c r="F15" s="41" t="str">
        <f>IF(AND(K$11=""),"",K$11)</f>
        <v/>
      </c>
      <c r="G15" s="42" t="str">
        <f>IF(AND($F15="",$H15=""),"",IF($F15&gt;$H15,"○",IF($F15=$H15,"△",IF($F15&lt;$H15,"●"))))</f>
        <v/>
      </c>
      <c r="H15" s="43" t="str">
        <f>IF(AND(I$11=""),"",I$11)</f>
        <v/>
      </c>
      <c r="I15" s="173"/>
      <c r="J15" s="174"/>
      <c r="K15" s="175"/>
      <c r="L15" s="41"/>
      <c r="M15" s="42" t="str">
        <f>IF(AND($L15="",$N15=""),"",IF($L15&gt;$N15,"○",IF($L15=$N15,"△",IF($L15&lt;$N15,"●"))))</f>
        <v/>
      </c>
      <c r="N15" s="43"/>
      <c r="O15" s="41"/>
      <c r="P15" s="42" t="str">
        <f>IF(AND($O15="",$Q15=""),"",IF($O15&gt;$Q15,"○",IF($O15=$Q15,"△",IF($O15&lt;$Q15,"●"))))</f>
        <v/>
      </c>
      <c r="Q15" s="43"/>
      <c r="R15" s="41"/>
      <c r="S15" s="42" t="str">
        <f>IF(AND($R15="",$T15=""),"",IF($R15&gt;$T15,"○",IF($R15=$T15,"△",IF($R15&lt;$T15,"●"))))</f>
        <v/>
      </c>
      <c r="T15" s="43"/>
      <c r="U15" s="41"/>
      <c r="V15" s="42" t="str">
        <f>IF(AND($U15="",$W15=""),"",IF($U15&gt;$W15,"○",IF($U15=$W15,"△",IF($U15&lt;$W15,"●"))))</f>
        <v/>
      </c>
      <c r="W15" s="43"/>
      <c r="X15" s="41"/>
      <c r="Y15" s="42" t="str">
        <f>IF(AND($X15="",$Z15=""),"",IF($X15&gt;$Z15,"○",IF($X15=$Z15,"△",IF($X15&lt;$Z15,"●"))))</f>
        <v/>
      </c>
      <c r="Z15" s="43"/>
      <c r="AA15" s="41"/>
      <c r="AB15" s="42" t="str">
        <f>IF(AND($AA15="",$AC15=""),"",IF($AA15&gt;$AC15,"○",IF($AA15=$AC15,"△",IF($AA15&lt;$AC15,"●"))))</f>
        <v/>
      </c>
      <c r="AC15" s="43"/>
      <c r="AD15" s="128"/>
      <c r="AE15" s="128"/>
      <c r="AF15" s="128"/>
      <c r="AG15" s="128"/>
      <c r="AH15" s="128"/>
      <c r="AI15" s="128"/>
      <c r="AJ15" s="128"/>
      <c r="AK15" s="128"/>
      <c r="AL15" s="166"/>
      <c r="AM15" s="51">
        <f>COUNTIF(C15:AC15,"○")*3</f>
        <v>0</v>
      </c>
      <c r="AN15" s="51">
        <f>COUNTIF(C15:AC15,"△")*1</f>
        <v>0</v>
      </c>
      <c r="AO15" s="51">
        <f>COUNTIF(C15:AC15,"●")*0</f>
        <v>0</v>
      </c>
      <c r="AP15" s="53">
        <f>B12</f>
        <v>0</v>
      </c>
      <c r="AQ15" s="53"/>
      <c r="AR15" s="52"/>
      <c r="AS15" s="132"/>
    </row>
    <row r="16" spans="1:45" ht="20.100000000000001" customHeight="1">
      <c r="A16" s="120">
        <v>4</v>
      </c>
      <c r="B16" s="161"/>
      <c r="C16" s="143" t="str">
        <f>IF(AND($L$4=""),"",$L$4)</f>
        <v/>
      </c>
      <c r="D16" s="144"/>
      <c r="E16" s="145"/>
      <c r="F16" s="143" t="str">
        <f>IF(AND($L$8=""),"",$L$8)</f>
        <v/>
      </c>
      <c r="G16" s="144"/>
      <c r="H16" s="145"/>
      <c r="I16" s="143" t="str">
        <f>IF(AND($L$12=""),"",$L$12)</f>
        <v/>
      </c>
      <c r="J16" s="144"/>
      <c r="K16" s="145"/>
      <c r="L16" s="167"/>
      <c r="M16" s="168"/>
      <c r="N16" s="169"/>
      <c r="O16" s="143"/>
      <c r="P16" s="144"/>
      <c r="Q16" s="145"/>
      <c r="R16" s="143"/>
      <c r="S16" s="144"/>
      <c r="T16" s="145"/>
      <c r="U16" s="143"/>
      <c r="V16" s="144"/>
      <c r="W16" s="145"/>
      <c r="X16" s="143"/>
      <c r="Y16" s="144"/>
      <c r="Z16" s="145"/>
      <c r="AA16" s="143"/>
      <c r="AB16" s="144"/>
      <c r="AC16" s="145"/>
      <c r="AD16" s="126" t="str">
        <f>IF(AND($D19="",$G19="",$J19="",$M19="",$P19="",$S19="",$V19="",$Y19="",$AB19=""),"",SUM((COUNTIF($C19:$AC19,"○")),(COUNTIF($C19:$AC19,"●")),(COUNTIF($C19:$AC19,"△"))))</f>
        <v/>
      </c>
      <c r="AE16" s="126" t="str">
        <f>IF(AND($D19="",$G19="",$J19="",$M19="",$P19="",$S19="",$V19="",$Y19="",$AB19=""),"",SUM($AM19:$AO19))</f>
        <v/>
      </c>
      <c r="AF16" s="126" t="str">
        <f>IF(AND($D19="",$G19="",$J19="",$J19="",$M19="",$P19="",$S19="",$V19="",$Y19="",$AB19=""),"",COUNTIF(C19:AC19,"○"))</f>
        <v/>
      </c>
      <c r="AG16" s="126" t="str">
        <f>IF(AND($D19="",$G19="",$J19="",$J19="",$M19="",$P19="",$S19="",$V19="",$Y19="",$AB19=""),"",COUNTIF(C19:AC19,"●"))</f>
        <v/>
      </c>
      <c r="AH16" s="126" t="str">
        <f>IF(AND($D19="",$G19="",$J19="",$J19="",$M19="",$P19="",$S19="",$V19="",$Y19="",$AB19=""),"",COUNTIF(C19:AC19,"△"))</f>
        <v/>
      </c>
      <c r="AI16" s="126" t="str">
        <f>IF(AND($C19="",$F19="",$I19="",$L19="",$O19="",$R19="",$U19="",$X19="",$AA19=""),"",SUM($C19,$F19,$I19,$L19,$O19,$R19,$U19,$X19,$AA19))</f>
        <v/>
      </c>
      <c r="AJ16" s="126" t="str">
        <f>IF(AND($E19="",$H19="",$K19="",$N19="",$Q19="",$T19="",$W19="",$Z19="",$AC19=""),"",SUM($E19,$H19,$K19,$N19,$Q19,$T19,$W19,$Z19,$AC19))</f>
        <v/>
      </c>
      <c r="AK16" s="126" t="str">
        <f>IF(AND($AI16="",$AJ16=""),"",($AI16-$AJ16))</f>
        <v/>
      </c>
      <c r="AL16" s="164" t="str">
        <f>IF(AND($AD16=""),"",RANK(AS16,AS$4:AS$39))</f>
        <v/>
      </c>
      <c r="AM16" s="50"/>
      <c r="AN16" s="50"/>
      <c r="AP16" s="52"/>
      <c r="AQ16" s="52"/>
      <c r="AR16" s="52"/>
      <c r="AS16" s="132" t="str">
        <f>IFERROR(AE16*1000000+AK16*100+AI16,"")</f>
        <v/>
      </c>
    </row>
    <row r="17" spans="1:45" ht="20.100000000000001" customHeight="1">
      <c r="A17" s="121"/>
      <c r="B17" s="162"/>
      <c r="C17" s="146" t="str">
        <f>IF(AND($L$5=""),"",$L$5)</f>
        <v/>
      </c>
      <c r="D17" s="147"/>
      <c r="E17" s="148"/>
      <c r="F17" s="146" t="str">
        <f>IF(AND($L$9=""),"",$L$9)</f>
        <v/>
      </c>
      <c r="G17" s="147"/>
      <c r="H17" s="148"/>
      <c r="I17" s="146" t="str">
        <f>IF(AND($L$13=""),"",$L$13)</f>
        <v/>
      </c>
      <c r="J17" s="147"/>
      <c r="K17" s="148"/>
      <c r="L17" s="170"/>
      <c r="M17" s="171"/>
      <c r="N17" s="172"/>
      <c r="O17" s="146"/>
      <c r="P17" s="147"/>
      <c r="Q17" s="148"/>
      <c r="R17" s="146"/>
      <c r="S17" s="147"/>
      <c r="T17" s="148"/>
      <c r="U17" s="146"/>
      <c r="V17" s="147"/>
      <c r="W17" s="148"/>
      <c r="X17" s="146"/>
      <c r="Y17" s="147"/>
      <c r="Z17" s="148"/>
      <c r="AA17" s="146"/>
      <c r="AB17" s="147"/>
      <c r="AC17" s="148"/>
      <c r="AD17" s="127"/>
      <c r="AE17" s="127"/>
      <c r="AF17" s="127"/>
      <c r="AG17" s="127"/>
      <c r="AH17" s="127"/>
      <c r="AI17" s="127"/>
      <c r="AJ17" s="127"/>
      <c r="AK17" s="127"/>
      <c r="AL17" s="165"/>
      <c r="AM17" s="50"/>
      <c r="AN17" s="50"/>
      <c r="AP17" s="52"/>
      <c r="AQ17" s="52"/>
      <c r="AR17" s="52"/>
      <c r="AS17" s="132"/>
    </row>
    <row r="18" spans="1:45" ht="20.100000000000001" customHeight="1">
      <c r="A18" s="121"/>
      <c r="B18" s="162"/>
      <c r="C18" s="149" t="str">
        <f>IF(AND($L$6=""),"",$L$6)</f>
        <v/>
      </c>
      <c r="D18" s="150"/>
      <c r="E18" s="151"/>
      <c r="F18" s="149" t="str">
        <f>IF(AND($L$10=""),"",$L$10)</f>
        <v/>
      </c>
      <c r="G18" s="150"/>
      <c r="H18" s="151"/>
      <c r="I18" s="149" t="str">
        <f>IF(AND($L$14=""),"",$L$14)</f>
        <v/>
      </c>
      <c r="J18" s="150"/>
      <c r="K18" s="151"/>
      <c r="L18" s="170"/>
      <c r="M18" s="171"/>
      <c r="N18" s="172"/>
      <c r="O18" s="149"/>
      <c r="P18" s="150"/>
      <c r="Q18" s="151"/>
      <c r="R18" s="149"/>
      <c r="S18" s="150"/>
      <c r="T18" s="151"/>
      <c r="U18" s="149"/>
      <c r="V18" s="150"/>
      <c r="W18" s="151"/>
      <c r="X18" s="149"/>
      <c r="Y18" s="150"/>
      <c r="Z18" s="151"/>
      <c r="AA18" s="149"/>
      <c r="AB18" s="150"/>
      <c r="AC18" s="151"/>
      <c r="AD18" s="127"/>
      <c r="AE18" s="127"/>
      <c r="AF18" s="127"/>
      <c r="AG18" s="127"/>
      <c r="AH18" s="127"/>
      <c r="AI18" s="127"/>
      <c r="AJ18" s="127"/>
      <c r="AK18" s="127"/>
      <c r="AL18" s="165"/>
      <c r="AM18" s="50"/>
      <c r="AN18" s="50"/>
      <c r="AP18" s="52"/>
      <c r="AQ18" s="52"/>
      <c r="AR18" s="52"/>
      <c r="AS18" s="132"/>
    </row>
    <row r="19" spans="1:45" ht="24" customHeight="1">
      <c r="A19" s="122"/>
      <c r="B19" s="163"/>
      <c r="C19" s="41" t="str">
        <f>IF(AND(N$7=""),"",N$7)</f>
        <v/>
      </c>
      <c r="D19" s="42" t="str">
        <f>IF(AND($C19="",$E19=""),"",IF($C19&gt;$E19,"○",IF($C19=$E19,"△",IF($C19&lt;$E19,"●"))))</f>
        <v/>
      </c>
      <c r="E19" s="43" t="str">
        <f>IF(AND(L$7=""),"",L$7)</f>
        <v/>
      </c>
      <c r="F19" s="41" t="str">
        <f>IF(AND(N$11=""),"",N$11)</f>
        <v/>
      </c>
      <c r="G19" s="42" t="str">
        <f>IF(AND($F19="",$H19=""),"",IF($F19&gt;$H19,"○",IF($F19=$H19,"△",IF($F19&lt;$H19,"●"))))</f>
        <v/>
      </c>
      <c r="H19" s="43" t="str">
        <f>IF(AND(L$11=""),"",L$11)</f>
        <v/>
      </c>
      <c r="I19" s="41" t="str">
        <f>IF(AND(N$15=""),"",N$15)</f>
        <v/>
      </c>
      <c r="J19" s="42" t="str">
        <f>IF(AND($I19="",$K19=""),"",IF($I19&gt;$K19,"○",IF($I19=$K19,"△",IF($I19&lt;$K19,"●"))))</f>
        <v/>
      </c>
      <c r="K19" s="43" t="str">
        <f>IF(AND(L$15=""),"",L$15)</f>
        <v/>
      </c>
      <c r="L19" s="173"/>
      <c r="M19" s="174"/>
      <c r="N19" s="175"/>
      <c r="O19" s="41"/>
      <c r="P19" s="42" t="str">
        <f>IF(AND($O19="",$Q19=""),"",IF($O19&gt;$Q19,"○",IF($O19=$Q19,"△",IF($O19&lt;$Q19,"●"))))</f>
        <v/>
      </c>
      <c r="Q19" s="43"/>
      <c r="R19" s="41"/>
      <c r="S19" s="42" t="str">
        <f>IF(AND($R19="",$T19=""),"",IF($R19&gt;$T19,"○",IF($R19=$T19,"△",IF($R19&lt;$T19,"●"))))</f>
        <v/>
      </c>
      <c r="T19" s="43"/>
      <c r="U19" s="41"/>
      <c r="V19" s="42" t="str">
        <f>IF(AND($U19="",$W19=""),"",IF($U19&gt;$W19,"○",IF($U19=$W19,"△",IF($U19&lt;$W19,"●"))))</f>
        <v/>
      </c>
      <c r="W19" s="43"/>
      <c r="X19" s="41"/>
      <c r="Y19" s="42" t="str">
        <f>IF(AND($X19="",$Z19=""),"",IF($X19&gt;$Z19,"○",IF($X19=$Z19,"△",IF($X19&lt;$Z19,"●"))))</f>
        <v/>
      </c>
      <c r="Z19" s="43"/>
      <c r="AA19" s="41"/>
      <c r="AB19" s="42" t="str">
        <f>IF(AND($AA19="",$AC19=""),"",IF($AA19&gt;$AC19,"○",IF($AA19=$AC19,"△",IF($AA19&lt;$AC19,"●"))))</f>
        <v/>
      </c>
      <c r="AC19" s="43"/>
      <c r="AD19" s="128"/>
      <c r="AE19" s="128"/>
      <c r="AF19" s="128"/>
      <c r="AG19" s="128"/>
      <c r="AH19" s="128"/>
      <c r="AI19" s="128"/>
      <c r="AJ19" s="128"/>
      <c r="AK19" s="128"/>
      <c r="AL19" s="166"/>
      <c r="AM19" s="51">
        <f>COUNTIF(C19:AC19,"○")*3</f>
        <v>0</v>
      </c>
      <c r="AN19" s="51">
        <f>COUNTIF(C19:AC19,"△")*1</f>
        <v>0</v>
      </c>
      <c r="AO19" s="51">
        <f>COUNTIF(C19:AC19,"●")*0</f>
        <v>0</v>
      </c>
      <c r="AP19" s="53">
        <f>B16</f>
        <v>0</v>
      </c>
      <c r="AQ19" s="53"/>
      <c r="AR19" s="52"/>
      <c r="AS19" s="132"/>
    </row>
    <row r="20" spans="1:45" ht="20.100000000000001" customHeight="1">
      <c r="A20" s="120">
        <v>5</v>
      </c>
      <c r="B20" s="161"/>
      <c r="C20" s="143" t="str">
        <f>IF(AND($O$4=""),"",$O$4)</f>
        <v/>
      </c>
      <c r="D20" s="144"/>
      <c r="E20" s="145"/>
      <c r="F20" s="143" t="str">
        <f>IF(AND($O$8=""),"",$O$8)</f>
        <v/>
      </c>
      <c r="G20" s="144"/>
      <c r="H20" s="145"/>
      <c r="I20" s="143" t="str">
        <f>IF(AND($O$12=""),"",$O$12)</f>
        <v/>
      </c>
      <c r="J20" s="144"/>
      <c r="K20" s="145"/>
      <c r="L20" s="143" t="str">
        <f>IF(AND($O$16=""),"",$O$16)</f>
        <v/>
      </c>
      <c r="M20" s="144"/>
      <c r="N20" s="145"/>
      <c r="O20" s="167"/>
      <c r="P20" s="168"/>
      <c r="Q20" s="169"/>
      <c r="R20" s="143"/>
      <c r="S20" s="144"/>
      <c r="T20" s="145"/>
      <c r="U20" s="143"/>
      <c r="V20" s="144"/>
      <c r="W20" s="145"/>
      <c r="X20" s="143"/>
      <c r="Y20" s="144"/>
      <c r="Z20" s="145"/>
      <c r="AA20" s="143"/>
      <c r="AB20" s="144"/>
      <c r="AC20" s="145"/>
      <c r="AD20" s="126" t="str">
        <f>IF(AND($D23="",$G23="",$J23="",$M23="",$P23="",$S23="",$V23="",$Y23="",$AB23=""),"",SUM((COUNTIF($C23:$AC23,"○")),(COUNTIF($C23:$AC23,"●")),(COUNTIF($C23:$AC23,"△"))))</f>
        <v/>
      </c>
      <c r="AE20" s="126" t="str">
        <f>IF(AND($D23="",$G23="",$J23="",$M23="",$P23="",$S23="",$V23="",$Y23="",$AB23=""),"",SUM($AM23:$AO23))</f>
        <v/>
      </c>
      <c r="AF20" s="126" t="str">
        <f>IF(AND($D23="",$G23="",$J23="",$J23="",$M23="",$P23="",$S23="",$V23="",$Y23="",$AB23=""),"",COUNTIF(C23:AC23,"○"))</f>
        <v/>
      </c>
      <c r="AG20" s="126" t="str">
        <f>IF(AND($D23="",$G23="",$J23="",$J23="",$M23="",$P23="",$S23="",$V23="",$Y23="",$AB23=""),"",COUNTIF(C23:AC23,"●"))</f>
        <v/>
      </c>
      <c r="AH20" s="126" t="str">
        <f>IF(AND($D23="",$G23="",$J23="",$J23="",$M23="",$P23="",$S23="",$V23="",$Y23="",$AB23=""),"",COUNTIF(C23:AC23,"△"))</f>
        <v/>
      </c>
      <c r="AI20" s="126" t="str">
        <f>IF(AND($C23="",$F23="",$I23="",$L23="",$O23="",$R23="",$U23="",$X23="",$AA23=""),"",SUM($C23,$F23,$I23,$L23,$O23,$R23,$U23,$X23,$AA23))</f>
        <v/>
      </c>
      <c r="AJ20" s="126" t="str">
        <f>IF(AND($E23="",$H23="",$K23="",$N23="",$Q23="",$T23="",$W23="",$Z23="",$AC23=""),"",SUM($E23,$H23,$K23,$N23,$Q23,$T23,$W23,$Z23,$AC23))</f>
        <v/>
      </c>
      <c r="AK20" s="126" t="str">
        <f>IF(AND($AI20="",$AJ20=""),"",($AI20-$AJ20))</f>
        <v/>
      </c>
      <c r="AL20" s="164" t="str">
        <f>IF(AND($AD20=""),"",RANK(AS20,AS$4:AS$39))</f>
        <v/>
      </c>
      <c r="AM20" s="50"/>
      <c r="AN20" s="50"/>
      <c r="AP20" s="52"/>
      <c r="AQ20" s="52"/>
      <c r="AR20" s="52"/>
      <c r="AS20" s="132" t="str">
        <f>IFERROR(AE20*1000000+AK20*100+AI20,"")</f>
        <v/>
      </c>
    </row>
    <row r="21" spans="1:45" ht="20.100000000000001" customHeight="1">
      <c r="A21" s="121"/>
      <c r="B21" s="162"/>
      <c r="C21" s="146" t="str">
        <f>IF(AND($O$5=""),"",$O$5)</f>
        <v/>
      </c>
      <c r="D21" s="147"/>
      <c r="E21" s="148"/>
      <c r="F21" s="146" t="str">
        <f>IF(AND($O$9=""),"",$O$9)</f>
        <v/>
      </c>
      <c r="G21" s="147"/>
      <c r="H21" s="148"/>
      <c r="I21" s="146" t="str">
        <f>IF(AND($O$13=""),"",$O$13)</f>
        <v/>
      </c>
      <c r="J21" s="147"/>
      <c r="K21" s="148"/>
      <c r="L21" s="146" t="str">
        <f>IF(AND($O$17=""),"",$O$17)</f>
        <v/>
      </c>
      <c r="M21" s="147"/>
      <c r="N21" s="148"/>
      <c r="O21" s="170"/>
      <c r="P21" s="171"/>
      <c r="Q21" s="172"/>
      <c r="R21" s="146"/>
      <c r="S21" s="147"/>
      <c r="T21" s="148"/>
      <c r="U21" s="146"/>
      <c r="V21" s="147"/>
      <c r="W21" s="148"/>
      <c r="X21" s="146"/>
      <c r="Y21" s="147"/>
      <c r="Z21" s="148"/>
      <c r="AA21" s="146"/>
      <c r="AB21" s="147"/>
      <c r="AC21" s="148"/>
      <c r="AD21" s="127"/>
      <c r="AE21" s="127"/>
      <c r="AF21" s="127"/>
      <c r="AG21" s="127"/>
      <c r="AH21" s="127"/>
      <c r="AI21" s="127"/>
      <c r="AJ21" s="127"/>
      <c r="AK21" s="127"/>
      <c r="AL21" s="165"/>
      <c r="AM21" s="50"/>
      <c r="AN21" s="50"/>
      <c r="AP21" s="52"/>
      <c r="AQ21" s="52"/>
      <c r="AR21" s="52"/>
      <c r="AS21" s="132"/>
    </row>
    <row r="22" spans="1:45" ht="20.100000000000001" customHeight="1">
      <c r="A22" s="121"/>
      <c r="B22" s="162"/>
      <c r="C22" s="149" t="str">
        <f>IF(AND($O$6=""),"",$O$6)</f>
        <v/>
      </c>
      <c r="D22" s="150"/>
      <c r="E22" s="151"/>
      <c r="F22" s="149" t="str">
        <f>IF(AND($O$10=""),"",$O$10)</f>
        <v/>
      </c>
      <c r="G22" s="150"/>
      <c r="H22" s="151"/>
      <c r="I22" s="149" t="str">
        <f>IF(AND($O$14=""),"",$O$14)</f>
        <v/>
      </c>
      <c r="J22" s="150"/>
      <c r="K22" s="151"/>
      <c r="L22" s="149" t="str">
        <f>IF(AND($O$18=""),"",$O$18)</f>
        <v/>
      </c>
      <c r="M22" s="150"/>
      <c r="N22" s="151"/>
      <c r="O22" s="170"/>
      <c r="P22" s="171"/>
      <c r="Q22" s="172"/>
      <c r="R22" s="149"/>
      <c r="S22" s="150"/>
      <c r="T22" s="151"/>
      <c r="U22" s="149"/>
      <c r="V22" s="150"/>
      <c r="W22" s="151"/>
      <c r="X22" s="149"/>
      <c r="Y22" s="150"/>
      <c r="Z22" s="151"/>
      <c r="AA22" s="149"/>
      <c r="AB22" s="150"/>
      <c r="AC22" s="151"/>
      <c r="AD22" s="127"/>
      <c r="AE22" s="127"/>
      <c r="AF22" s="127"/>
      <c r="AG22" s="127"/>
      <c r="AH22" s="127"/>
      <c r="AI22" s="127"/>
      <c r="AJ22" s="127"/>
      <c r="AK22" s="127"/>
      <c r="AL22" s="165"/>
      <c r="AM22" s="50"/>
      <c r="AN22" s="50"/>
      <c r="AP22" s="52"/>
      <c r="AQ22" s="52"/>
      <c r="AR22" s="52"/>
      <c r="AS22" s="132"/>
    </row>
    <row r="23" spans="1:45" ht="24" customHeight="1">
      <c r="A23" s="122"/>
      <c r="B23" s="163"/>
      <c r="C23" s="41" t="str">
        <f>IF(AND($Q$7=""),"",$Q$7)</f>
        <v/>
      </c>
      <c r="D23" s="42" t="str">
        <f>IF(AND($C23="",$E23=""),"",IF($C23&gt;$E23,"○",IF($C23=$E23,"△",IF($C23&lt;$E23,"●"))))</f>
        <v/>
      </c>
      <c r="E23" s="43" t="str">
        <f>IF(AND($O$7=""),"",$O$7)</f>
        <v/>
      </c>
      <c r="F23" s="41" t="str">
        <f>IF(AND(Q$11=""),"",Q$11)</f>
        <v/>
      </c>
      <c r="G23" s="42" t="str">
        <f>IF(AND($F23="",$H23=""),"",IF($F23&gt;$H23,"○",IF($F23=$H23,"△",IF($F23&lt;$H23,"●"))))</f>
        <v/>
      </c>
      <c r="H23" s="43" t="str">
        <f>IF(AND(O$11=""),"",O$11)</f>
        <v/>
      </c>
      <c r="I23" s="41" t="str">
        <f>IF(AND($Q$15=""),"",$Q$15)</f>
        <v/>
      </c>
      <c r="J23" s="42" t="str">
        <f>IF(AND($I23="",$K23=""),"",IF($I23&gt;$K23,"○",IF($I23=$K23,"△",IF($I23&lt;$K23,"●"))))</f>
        <v/>
      </c>
      <c r="K23" s="43" t="str">
        <f>IF(AND($O$15=""),"",$O$15)</f>
        <v/>
      </c>
      <c r="L23" s="41" t="str">
        <f>IF(AND($Q$19=""),"",$Q$19)</f>
        <v/>
      </c>
      <c r="M23" s="42" t="str">
        <f>IF(AND($L23="",$N23=""),"",IF($L23&gt;$N23,"○",IF($L23=$N23,"△",IF($L23&lt;$N23,"●"))))</f>
        <v/>
      </c>
      <c r="N23" s="43" t="str">
        <f>IF(AND($O$19=""),"",$O$19)</f>
        <v/>
      </c>
      <c r="O23" s="173"/>
      <c r="P23" s="174"/>
      <c r="Q23" s="175"/>
      <c r="R23" s="41"/>
      <c r="S23" s="42" t="str">
        <f>IF(AND($R23="",$T23=""),"",IF($R23&gt;$T23,"○",IF($R23=$T23,"△",IF($R23&lt;$T23,"●"))))</f>
        <v/>
      </c>
      <c r="T23" s="43"/>
      <c r="U23" s="41"/>
      <c r="V23" s="42" t="str">
        <f>IF(AND($U23="",$W23=""),"",IF($U23&gt;$W23,"○",IF($U23=$W23,"△",IF($U23&lt;$W23,"●"))))</f>
        <v/>
      </c>
      <c r="W23" s="43"/>
      <c r="X23" s="41"/>
      <c r="Y23" s="42" t="str">
        <f>IF(AND($X23="",$Z23=""),"",IF($X23&gt;$Z23,"○",IF($X23=$Z23,"△",IF($X23&lt;$Z23,"●"))))</f>
        <v/>
      </c>
      <c r="Z23" s="43"/>
      <c r="AA23" s="41"/>
      <c r="AB23" s="42" t="str">
        <f>IF(AND($AA23="",$AC23=""),"",IF($AA23&gt;$AC23,"○",IF($AA23=$AC23,"△",IF($AA23&lt;$AC23,"●"))))</f>
        <v/>
      </c>
      <c r="AC23" s="43"/>
      <c r="AD23" s="128"/>
      <c r="AE23" s="128"/>
      <c r="AF23" s="128"/>
      <c r="AG23" s="128"/>
      <c r="AH23" s="128"/>
      <c r="AI23" s="128"/>
      <c r="AJ23" s="128"/>
      <c r="AK23" s="128"/>
      <c r="AL23" s="166"/>
      <c r="AM23" s="51">
        <f>COUNTIF(C23:AC23,"○")*3</f>
        <v>0</v>
      </c>
      <c r="AN23" s="51">
        <f>COUNTIF(C23:AC23,"△")*1</f>
        <v>0</v>
      </c>
      <c r="AO23" s="51">
        <f>COUNTIF(C23:AC23,"●")*0</f>
        <v>0</v>
      </c>
      <c r="AP23" s="53">
        <f>B20</f>
        <v>0</v>
      </c>
      <c r="AQ23" s="53"/>
      <c r="AR23" s="52"/>
      <c r="AS23" s="132"/>
    </row>
    <row r="24" spans="1:45" ht="20.100000000000001" customHeight="1">
      <c r="A24" s="120">
        <v>6</v>
      </c>
      <c r="B24" s="161"/>
      <c r="C24" s="143" t="str">
        <f>IF(AND($R$4=""),"",$R$4)</f>
        <v/>
      </c>
      <c r="D24" s="144"/>
      <c r="E24" s="145"/>
      <c r="F24" s="143" t="str">
        <f>IF(AND($R$8=""),"",$R$8)</f>
        <v/>
      </c>
      <c r="G24" s="144"/>
      <c r="H24" s="145"/>
      <c r="I24" s="143" t="str">
        <f>IF(AND($R$12=""),"",$R$12)</f>
        <v/>
      </c>
      <c r="J24" s="144"/>
      <c r="K24" s="145"/>
      <c r="L24" s="143" t="str">
        <f>IF(AND($R$16=""),"",$R$16)</f>
        <v/>
      </c>
      <c r="M24" s="144"/>
      <c r="N24" s="145"/>
      <c r="O24" s="143" t="str">
        <f>IF(AND($R$20=""),"",$R$20)</f>
        <v/>
      </c>
      <c r="P24" s="144"/>
      <c r="Q24" s="145"/>
      <c r="R24" s="167"/>
      <c r="S24" s="168"/>
      <c r="T24" s="169"/>
      <c r="U24" s="143"/>
      <c r="V24" s="144"/>
      <c r="W24" s="145"/>
      <c r="X24" s="143"/>
      <c r="Y24" s="144"/>
      <c r="Z24" s="145"/>
      <c r="AA24" s="143"/>
      <c r="AB24" s="144"/>
      <c r="AC24" s="145"/>
      <c r="AD24" s="126" t="str">
        <f>IF(AND($D27="",$G27="",$J27="",$M27="",$P27="",$S27="",$V27="",$Y27="",$AB27=""),"",SUM((COUNTIF($C27:$AC27,"○")),(COUNTIF($C27:$AC27,"●")),(COUNTIF($C27:$AC27,"△"))))</f>
        <v/>
      </c>
      <c r="AE24" s="126" t="str">
        <f>IF(AND($D27="",$G27="",$J27="",$M27="",$P27="",$S27="",$V27="",$Y27="",$AB27=""),"",SUM($AM27:$AO27))</f>
        <v/>
      </c>
      <c r="AF24" s="126" t="str">
        <f>IF(AND($D27="",$G27="",$J27="",$J27="",$M27="",$P27="",$S27="",$V27="",$Y27="",$AB27=""),"",COUNTIF(C27:AC27,"○"))</f>
        <v/>
      </c>
      <c r="AG24" s="126" t="str">
        <f>IF(AND($D27="",$G27="",$J27="",$J27="",$M27="",$P27="",$S27="",$V27="",$Y27="",$AB27=""),"",COUNTIF(C27:AC27,"●"))</f>
        <v/>
      </c>
      <c r="AH24" s="126" t="str">
        <f>IF(AND($D27="",$G27="",$J27="",$J27="",$M27="",$P27="",$S27="",$V27="",$Y27="",$AB27=""),"",COUNTIF(C27:AC27,"△"))</f>
        <v/>
      </c>
      <c r="AI24" s="126" t="str">
        <f>IF(AND($C27="",$F27="",$I27="",$L27="",$O27="",$R27="",$U27="",$X27="",$AA27=""),"",SUM($C27,$F27,$I27,$L27,$O27,$R27,$U27,$X27,$AA27))</f>
        <v/>
      </c>
      <c r="AJ24" s="126" t="str">
        <f>IF(AND($E27="",$H27="",$K27="",$N27="",$Q27="",$T27="",$W27="",$Z27="",$AC27=""),"",SUM($E27,$H27,$K27,$N27,$Q27,$T27,$W27,$Z27,$AC27))</f>
        <v/>
      </c>
      <c r="AK24" s="126" t="str">
        <f>IF(AND($AI24="",$AJ24=""),"",($AI24-$AJ24))</f>
        <v/>
      </c>
      <c r="AL24" s="164" t="str">
        <f>IF(AND($AD24=""),"",RANK(AS24,AS$4:AS$39))</f>
        <v/>
      </c>
      <c r="AM24" s="50"/>
      <c r="AN24" s="50"/>
      <c r="AP24" s="52"/>
      <c r="AQ24" s="52"/>
      <c r="AR24" s="52"/>
      <c r="AS24" s="132" t="str">
        <f>IFERROR(AE24*1000000+AK24*100+AI24,"")</f>
        <v/>
      </c>
    </row>
    <row r="25" spans="1:45" ht="20.100000000000001" customHeight="1">
      <c r="A25" s="121"/>
      <c r="B25" s="162"/>
      <c r="C25" s="146" t="str">
        <f>IF(AND($R$5=""),"",$R$5)</f>
        <v/>
      </c>
      <c r="D25" s="147"/>
      <c r="E25" s="148"/>
      <c r="F25" s="146" t="str">
        <f>IF(AND($R$9=""),"",$R$9)</f>
        <v/>
      </c>
      <c r="G25" s="147"/>
      <c r="H25" s="148"/>
      <c r="I25" s="146" t="str">
        <f>IF(AND($R$13=""),"",$R$13)</f>
        <v/>
      </c>
      <c r="J25" s="147"/>
      <c r="K25" s="148"/>
      <c r="L25" s="146" t="str">
        <f>IF(AND($R$17=""),"",$R$17)</f>
        <v/>
      </c>
      <c r="M25" s="147"/>
      <c r="N25" s="148"/>
      <c r="O25" s="146" t="str">
        <f>IF(AND($R$21=""),"",$R$21)</f>
        <v/>
      </c>
      <c r="P25" s="147"/>
      <c r="Q25" s="148"/>
      <c r="R25" s="170"/>
      <c r="S25" s="171"/>
      <c r="T25" s="172"/>
      <c r="U25" s="146"/>
      <c r="V25" s="147"/>
      <c r="W25" s="148"/>
      <c r="X25" s="146"/>
      <c r="Y25" s="147"/>
      <c r="Z25" s="148"/>
      <c r="AA25" s="146"/>
      <c r="AB25" s="147"/>
      <c r="AC25" s="148"/>
      <c r="AD25" s="127"/>
      <c r="AE25" s="127"/>
      <c r="AF25" s="127"/>
      <c r="AG25" s="127"/>
      <c r="AH25" s="127"/>
      <c r="AI25" s="127"/>
      <c r="AJ25" s="127"/>
      <c r="AK25" s="127"/>
      <c r="AL25" s="165"/>
      <c r="AM25" s="50"/>
      <c r="AN25" s="50"/>
      <c r="AP25" s="52"/>
      <c r="AQ25" s="52"/>
      <c r="AR25" s="52"/>
      <c r="AS25" s="132"/>
    </row>
    <row r="26" spans="1:45" ht="20.100000000000001" customHeight="1">
      <c r="A26" s="121"/>
      <c r="B26" s="162"/>
      <c r="C26" s="149" t="str">
        <f>IF(AND($R$6=""),"",$R$6)</f>
        <v/>
      </c>
      <c r="D26" s="150"/>
      <c r="E26" s="151"/>
      <c r="F26" s="149" t="str">
        <f>IF(AND($R$10=""),"",$R$10)</f>
        <v/>
      </c>
      <c r="G26" s="150"/>
      <c r="H26" s="151"/>
      <c r="I26" s="149" t="str">
        <f>IF(AND($R$14=""),"",$R$14)</f>
        <v/>
      </c>
      <c r="J26" s="150"/>
      <c r="K26" s="151"/>
      <c r="L26" s="149" t="str">
        <f>IF(AND($R$18=""),"",$R$18)</f>
        <v/>
      </c>
      <c r="M26" s="150"/>
      <c r="N26" s="151"/>
      <c r="O26" s="149" t="str">
        <f>IF(AND($R$22=""),"",$R$22)</f>
        <v/>
      </c>
      <c r="P26" s="150"/>
      <c r="Q26" s="151"/>
      <c r="R26" s="170"/>
      <c r="S26" s="171"/>
      <c r="T26" s="172"/>
      <c r="U26" s="149"/>
      <c r="V26" s="150"/>
      <c r="W26" s="151"/>
      <c r="X26" s="149"/>
      <c r="Y26" s="150"/>
      <c r="Z26" s="151"/>
      <c r="AA26" s="149"/>
      <c r="AB26" s="150"/>
      <c r="AC26" s="151"/>
      <c r="AD26" s="127"/>
      <c r="AE26" s="127"/>
      <c r="AF26" s="127"/>
      <c r="AG26" s="127"/>
      <c r="AH26" s="127"/>
      <c r="AI26" s="127"/>
      <c r="AJ26" s="127"/>
      <c r="AK26" s="127"/>
      <c r="AL26" s="165"/>
      <c r="AM26" s="50"/>
      <c r="AN26" s="50"/>
      <c r="AP26" s="52"/>
      <c r="AQ26" s="52"/>
      <c r="AR26" s="52"/>
      <c r="AS26" s="132"/>
    </row>
    <row r="27" spans="1:45" ht="24" customHeight="1">
      <c r="A27" s="122"/>
      <c r="B27" s="163"/>
      <c r="C27" s="41" t="str">
        <f>IF(AND($T$7=""),"",$T$7)</f>
        <v/>
      </c>
      <c r="D27" s="42" t="str">
        <f>IF(AND($C27="",$E27=""),"",IF($C27&gt;$E27,"○",IF($C27=$E27,"△",IF($C27&lt;$E27,"●"))))</f>
        <v/>
      </c>
      <c r="E27" s="43" t="str">
        <f>IF(AND($R$7=""),"",$R$7)</f>
        <v/>
      </c>
      <c r="F27" s="41" t="str">
        <f>IF(AND(T$11=""),"",T$11)</f>
        <v/>
      </c>
      <c r="G27" s="42" t="str">
        <f>IF(AND($F27="",$H27=""),"",IF($F27&gt;$H27,"○",IF($F27=$H27,"△",IF($F27&lt;$H27,"●"))))</f>
        <v/>
      </c>
      <c r="H27" s="43" t="str">
        <f>IF(AND(R$11=""),"",R$11)</f>
        <v/>
      </c>
      <c r="I27" s="41" t="str">
        <f>IF(AND($T$15=""),"",$T$15)</f>
        <v/>
      </c>
      <c r="J27" s="42" t="str">
        <f>IF(AND($I27="",$K27=""),"",IF($I27&gt;$K27,"○",IF($I27=$K27,"△",IF($I27&lt;$K27,"●"))))</f>
        <v/>
      </c>
      <c r="K27" s="43" t="str">
        <f>IF(AND($R$15=""),"",$R$15)</f>
        <v/>
      </c>
      <c r="L27" s="41" t="str">
        <f>IF(AND($T$19=""),"",$T$19)</f>
        <v/>
      </c>
      <c r="M27" s="42" t="str">
        <f>IF(AND($L27="",$N27=""),"",IF($L27&gt;$N27,"○",IF($L27=$N27,"△",IF($L27&lt;$N27,"●"))))</f>
        <v/>
      </c>
      <c r="N27" s="43" t="str">
        <f>IF(AND($R$19=""),"",$R$19)</f>
        <v/>
      </c>
      <c r="O27" s="41" t="str">
        <f>IF(AND($T$23=""),"",$T$23)</f>
        <v/>
      </c>
      <c r="P27" s="42" t="str">
        <f>IF(AND($O27="",$Q27=""),"",IF($O27&gt;$Q27,"○",IF($O27=$Q27,"△",IF($O27&lt;$Q27,"●"))))</f>
        <v/>
      </c>
      <c r="Q27" s="43" t="str">
        <f>IF(AND($R$23=""),"",$R$23)</f>
        <v/>
      </c>
      <c r="R27" s="173"/>
      <c r="S27" s="174"/>
      <c r="T27" s="175"/>
      <c r="U27" s="41"/>
      <c r="V27" s="42" t="str">
        <f>IF(AND($U27="",$W27=""),"",IF($U27&gt;$W27,"○",IF($U27=$W27,"△",IF($U27&lt;$W27,"●"))))</f>
        <v/>
      </c>
      <c r="W27" s="43"/>
      <c r="X27" s="41"/>
      <c r="Y27" s="42" t="str">
        <f>IF(AND($X27="",$Z27=""),"",IF($X27&gt;$Z27,"○",IF($X27=$Z27,"△",IF($X27&lt;$Z27,"●"))))</f>
        <v/>
      </c>
      <c r="Z27" s="43"/>
      <c r="AA27" s="41"/>
      <c r="AB27" s="42" t="str">
        <f>IF(AND($AA27="",$AC27=""),"",IF($AA27&gt;$AC27,"○",IF($AA27=$AC27,"△",IF($AA27&lt;$AC27,"●"))))</f>
        <v/>
      </c>
      <c r="AC27" s="43"/>
      <c r="AD27" s="128"/>
      <c r="AE27" s="128"/>
      <c r="AF27" s="128"/>
      <c r="AG27" s="128"/>
      <c r="AH27" s="128"/>
      <c r="AI27" s="128"/>
      <c r="AJ27" s="128"/>
      <c r="AK27" s="128"/>
      <c r="AL27" s="166"/>
      <c r="AM27" s="51">
        <f>COUNTIF(C27:AC27,"○")*3</f>
        <v>0</v>
      </c>
      <c r="AN27" s="51">
        <f>COUNTIF(C27:AC27,"△")*1</f>
        <v>0</v>
      </c>
      <c r="AO27" s="51">
        <f>COUNTIF(C27:AC27,"●")*0</f>
        <v>0</v>
      </c>
      <c r="AP27" s="53">
        <f>B24</f>
        <v>0</v>
      </c>
      <c r="AQ27" s="53"/>
      <c r="AR27" s="52"/>
      <c r="AS27" s="132"/>
    </row>
    <row r="28" spans="1:45" ht="20.100000000000001" customHeight="1">
      <c r="A28" s="120">
        <v>7</v>
      </c>
      <c r="B28" s="161"/>
      <c r="C28" s="143" t="str">
        <f>IF(AND($U$4=""),"",$U$4)</f>
        <v/>
      </c>
      <c r="D28" s="144"/>
      <c r="E28" s="145"/>
      <c r="F28" s="143" t="str">
        <f>IF(AND($U$8=""),"",$U$8)</f>
        <v/>
      </c>
      <c r="G28" s="144"/>
      <c r="H28" s="145"/>
      <c r="I28" s="143" t="str">
        <f>IF(AND($U$12=""),"",$U$12)</f>
        <v/>
      </c>
      <c r="J28" s="144"/>
      <c r="K28" s="145"/>
      <c r="L28" s="143" t="str">
        <f>IF(AND($U$16=""),"",$U$16)</f>
        <v/>
      </c>
      <c r="M28" s="144"/>
      <c r="N28" s="145"/>
      <c r="O28" s="143" t="str">
        <f>IF(AND($U$20=""),"",$U$20)</f>
        <v/>
      </c>
      <c r="P28" s="144"/>
      <c r="Q28" s="145"/>
      <c r="R28" s="143" t="str">
        <f>IF(AND($U$24=""),"",$U$24)</f>
        <v/>
      </c>
      <c r="S28" s="144"/>
      <c r="T28" s="145"/>
      <c r="U28" s="167"/>
      <c r="V28" s="168"/>
      <c r="W28" s="169"/>
      <c r="X28" s="143"/>
      <c r="Y28" s="144"/>
      <c r="Z28" s="145"/>
      <c r="AA28" s="143"/>
      <c r="AB28" s="144"/>
      <c r="AC28" s="145"/>
      <c r="AD28" s="126" t="str">
        <f>IF(AND($D31="",$G31="",$J31="",$M31="",$P31="",$S31="",$V31="",$Y31="",$AB31=""),"",SUM((COUNTIF($C31:$AC31,"○")),(COUNTIF($C31:$AC31,"●")),(COUNTIF($C31:$AC31,"△"))))</f>
        <v/>
      </c>
      <c r="AE28" s="126" t="str">
        <f>IF(AND($D31="",$G31="",$J31="",$M31="",$P31="",$S31="",$V31="",$Y31="",$AB31=""),"",SUM($AM31:$AO31))</f>
        <v/>
      </c>
      <c r="AF28" s="126" t="str">
        <f>IF(AND($D31="",$G31="",$J31="",$J31="",$M31="",$P31="",$S31="",$V31="",$Y31="",$AB31=""),"",COUNTIF(C31:AC31,"○"))</f>
        <v/>
      </c>
      <c r="AG28" s="126" t="str">
        <f>IF(AND($D31="",$G31="",$J31="",$J31="",$M31="",$P31="",$S31="",$V31="",$Y31="",$AB31=""),"",COUNTIF(C31:AC31,"●"))</f>
        <v/>
      </c>
      <c r="AH28" s="126" t="str">
        <f>IF(AND($D31="",$G31="",$J31="",$J31="",$M31="",$P31="",$S31="",$V31="",$Y31="",$AB31=""),"",COUNTIF(C31:AC31,"△"))</f>
        <v/>
      </c>
      <c r="AI28" s="126" t="str">
        <f>IF(AND($C31="",$F31="",$I31="",$L31="",$O31="",$R31="",$U31="",$X31="",$AA31=""),"",SUM($C31,$F31,$I31,$L31,$O31,$R31,$U31,$X31,$AA31))</f>
        <v/>
      </c>
      <c r="AJ28" s="126" t="str">
        <f>IF(AND($E31="",$H31="",$K31="",$N31="",$Q31="",$T31="",$W31="",$Z31="",$AC31=""),"",SUM($E31,$H31,$K31,$N31,$Q31,$T31,$W31,$Z31,$AC31))</f>
        <v/>
      </c>
      <c r="AK28" s="126" t="str">
        <f>IF(AND($AI28="",$AJ28=""),"",($AI28-$AJ28))</f>
        <v/>
      </c>
      <c r="AL28" s="164" t="str">
        <f>IF(AND($AD28=""),"",RANK(AS28,AS$4:AS$39))</f>
        <v/>
      </c>
      <c r="AM28" s="50"/>
      <c r="AN28" s="50"/>
      <c r="AP28" s="52"/>
      <c r="AQ28" s="52"/>
      <c r="AR28" s="52"/>
      <c r="AS28" s="132" t="str">
        <f>IFERROR(AE28*1000000+AK28*100+AI28,"")</f>
        <v/>
      </c>
    </row>
    <row r="29" spans="1:45" ht="20.100000000000001" customHeight="1">
      <c r="A29" s="121"/>
      <c r="B29" s="162"/>
      <c r="C29" s="146" t="str">
        <f>IF(AND($U$5=""),"",$U$5)</f>
        <v/>
      </c>
      <c r="D29" s="147"/>
      <c r="E29" s="148"/>
      <c r="F29" s="146" t="str">
        <f>IF(AND($U$9=""),"",$U$9)</f>
        <v/>
      </c>
      <c r="G29" s="147"/>
      <c r="H29" s="148"/>
      <c r="I29" s="146" t="str">
        <f>IF(AND($U$13=""),"",$U$13)</f>
        <v/>
      </c>
      <c r="J29" s="147"/>
      <c r="K29" s="148"/>
      <c r="L29" s="146" t="str">
        <f>IF(AND($U$17=""),"",$U$17)</f>
        <v/>
      </c>
      <c r="M29" s="147"/>
      <c r="N29" s="148"/>
      <c r="O29" s="146" t="str">
        <f>IF(AND($U$21=""),"",$U$21)</f>
        <v/>
      </c>
      <c r="P29" s="147"/>
      <c r="Q29" s="148"/>
      <c r="R29" s="146" t="str">
        <f>IF(AND($U$25=""),"",$U$25)</f>
        <v/>
      </c>
      <c r="S29" s="147"/>
      <c r="T29" s="148"/>
      <c r="U29" s="170"/>
      <c r="V29" s="171"/>
      <c r="W29" s="172"/>
      <c r="X29" s="146"/>
      <c r="Y29" s="147"/>
      <c r="Z29" s="148"/>
      <c r="AA29" s="146"/>
      <c r="AB29" s="147"/>
      <c r="AC29" s="148"/>
      <c r="AD29" s="127"/>
      <c r="AE29" s="127"/>
      <c r="AF29" s="127"/>
      <c r="AG29" s="127"/>
      <c r="AH29" s="127"/>
      <c r="AI29" s="127"/>
      <c r="AJ29" s="127"/>
      <c r="AK29" s="127"/>
      <c r="AL29" s="165"/>
      <c r="AM29" s="50"/>
      <c r="AN29" s="50"/>
      <c r="AP29" s="52"/>
      <c r="AQ29" s="52"/>
      <c r="AR29" s="52"/>
      <c r="AS29" s="132"/>
    </row>
    <row r="30" spans="1:45" ht="20.100000000000001" customHeight="1">
      <c r="A30" s="121"/>
      <c r="B30" s="162"/>
      <c r="C30" s="149" t="str">
        <f>IF(AND($U$6=""),"",$U$6)</f>
        <v/>
      </c>
      <c r="D30" s="150"/>
      <c r="E30" s="151"/>
      <c r="F30" s="149" t="str">
        <f>IF(AND($U$10=""),"",$U$10)</f>
        <v/>
      </c>
      <c r="G30" s="150"/>
      <c r="H30" s="151"/>
      <c r="I30" s="149" t="str">
        <f>IF(AND($U$14=""),"",$U$14)</f>
        <v/>
      </c>
      <c r="J30" s="150"/>
      <c r="K30" s="151"/>
      <c r="L30" s="149" t="str">
        <f>IF(AND($U$18=""),"",$U$18)</f>
        <v/>
      </c>
      <c r="M30" s="150"/>
      <c r="N30" s="151"/>
      <c r="O30" s="149" t="str">
        <f>IF(AND($U$22=""),"",$U$22)</f>
        <v/>
      </c>
      <c r="P30" s="150"/>
      <c r="Q30" s="151"/>
      <c r="R30" s="149" t="str">
        <f>IF(AND($U$26=""),"",$U$26)</f>
        <v/>
      </c>
      <c r="S30" s="150"/>
      <c r="T30" s="151"/>
      <c r="U30" s="170"/>
      <c r="V30" s="171"/>
      <c r="W30" s="172"/>
      <c r="X30" s="149"/>
      <c r="Y30" s="150"/>
      <c r="Z30" s="151"/>
      <c r="AA30" s="149"/>
      <c r="AB30" s="150"/>
      <c r="AC30" s="151"/>
      <c r="AD30" s="127"/>
      <c r="AE30" s="127"/>
      <c r="AF30" s="127"/>
      <c r="AG30" s="127"/>
      <c r="AH30" s="127"/>
      <c r="AI30" s="127"/>
      <c r="AJ30" s="127"/>
      <c r="AK30" s="127"/>
      <c r="AL30" s="165"/>
      <c r="AM30" s="50"/>
      <c r="AN30" s="50"/>
      <c r="AP30" s="52"/>
      <c r="AQ30" s="52"/>
      <c r="AR30" s="52"/>
      <c r="AS30" s="132"/>
    </row>
    <row r="31" spans="1:45" ht="24" customHeight="1">
      <c r="A31" s="122"/>
      <c r="B31" s="163"/>
      <c r="C31" s="41" t="str">
        <f>IF(AND($W$7=""),"",$W$7)</f>
        <v/>
      </c>
      <c r="D31" s="42" t="str">
        <f>IF(AND($C31="",$E31=""),"",IF($C31&gt;$E31,"○",IF($C31=$E31,"△",IF($C31&lt;$E31,"●"))))</f>
        <v/>
      </c>
      <c r="E31" s="43" t="str">
        <f>IF(AND($U$7=""),"",$U$7)</f>
        <v/>
      </c>
      <c r="F31" s="41" t="str">
        <f>IF(AND(W$11=""),"",W$11)</f>
        <v/>
      </c>
      <c r="G31" s="42" t="str">
        <f>IF(AND($F31="",$H31=""),"",IF($F31&gt;$H31,"○",IF($F31=$H31,"△",IF($F31&lt;$H31,"●"))))</f>
        <v/>
      </c>
      <c r="H31" s="43" t="str">
        <f>IF(AND(U$11=""),"",U$11)</f>
        <v/>
      </c>
      <c r="I31" s="41" t="str">
        <f>IF(AND($W$15=""),"",$W$15)</f>
        <v/>
      </c>
      <c r="J31" s="42" t="str">
        <f>IF(AND($I31="",$K31=""),"",IF($I31&gt;$K31,"○",IF($I31=$K31,"△",IF($I31&lt;$K31,"●"))))</f>
        <v/>
      </c>
      <c r="K31" s="43" t="str">
        <f>IF(AND($U$15=""),"",$U$15)</f>
        <v/>
      </c>
      <c r="L31" s="41" t="str">
        <f>IF(AND($W$19=""),"",$W$19)</f>
        <v/>
      </c>
      <c r="M31" s="42" t="str">
        <f>IF(AND($L31="",$N31=""),"",IF($L31&gt;$N31,"○",IF($L31=$N31,"△",IF($L31&lt;$N31,"●"))))</f>
        <v/>
      </c>
      <c r="N31" s="43" t="str">
        <f>IF(AND($U$19=""),"",$U$19)</f>
        <v/>
      </c>
      <c r="O31" s="41" t="str">
        <f>IF(AND($W$23=""),"",$W$23)</f>
        <v/>
      </c>
      <c r="P31" s="42" t="str">
        <f>IF(AND($O31="",$Q31=""),"",IF($O31&gt;$Q31,"○",IF($O31=$Q31,"△",IF($O31&lt;$Q31,"●"))))</f>
        <v/>
      </c>
      <c r="Q31" s="43" t="str">
        <f>IF(AND($U$23=""),"",$U$23)</f>
        <v/>
      </c>
      <c r="R31" s="41" t="str">
        <f>IF(AND($W$27=""),"",$W$27)</f>
        <v/>
      </c>
      <c r="S31" s="42" t="str">
        <f>IF(AND($R31="",$T31=""),"",IF($R31&gt;$T31,"○",IF($R31=$T31,"△",IF($R31&lt;$T31,"●"))))</f>
        <v/>
      </c>
      <c r="T31" s="43" t="str">
        <f>IF(AND($U$27=""),"",$U$27)</f>
        <v/>
      </c>
      <c r="U31" s="173"/>
      <c r="V31" s="174"/>
      <c r="W31" s="175"/>
      <c r="X31" s="41"/>
      <c r="Y31" s="42" t="str">
        <f>IF(AND($X31="",$Z31=""),"",IF($X31&gt;$Z31,"○",IF($X31=$Z31,"△",IF($X31&lt;$Z31,"●"))))</f>
        <v/>
      </c>
      <c r="Z31" s="43"/>
      <c r="AA31" s="41"/>
      <c r="AB31" s="42" t="str">
        <f>IF(AND($AA31="",$AC31=""),"",IF($AA31&gt;$AC31,"○",IF($AA31=$AC31,"△",IF($AA31&lt;$AC31,"●"))))</f>
        <v/>
      </c>
      <c r="AC31" s="43"/>
      <c r="AD31" s="128"/>
      <c r="AE31" s="128"/>
      <c r="AF31" s="128"/>
      <c r="AG31" s="128"/>
      <c r="AH31" s="128"/>
      <c r="AI31" s="128"/>
      <c r="AJ31" s="128"/>
      <c r="AK31" s="128"/>
      <c r="AL31" s="166"/>
      <c r="AM31" s="51">
        <f>COUNTIF(C31:AC31,"○")*3</f>
        <v>0</v>
      </c>
      <c r="AN31" s="51">
        <f>COUNTIF(C31:AC31,"△")*1</f>
        <v>0</v>
      </c>
      <c r="AO31" s="51">
        <f>COUNTIF(C31:AC31,"●")*0</f>
        <v>0</v>
      </c>
      <c r="AP31" s="53">
        <f>B28</f>
        <v>0</v>
      </c>
      <c r="AQ31" s="53"/>
      <c r="AR31" s="52"/>
      <c r="AS31" s="132"/>
    </row>
    <row r="32" spans="1:45" ht="20.100000000000001" customHeight="1">
      <c r="A32" s="120">
        <v>8</v>
      </c>
      <c r="B32" s="161"/>
      <c r="C32" s="143" t="str">
        <f>IF(AND($X$4=""),"",$X$4)</f>
        <v/>
      </c>
      <c r="D32" s="144"/>
      <c r="E32" s="145"/>
      <c r="F32" s="143" t="str">
        <f>IF(AND($X$8=""),"",$X$8)</f>
        <v/>
      </c>
      <c r="G32" s="144"/>
      <c r="H32" s="145"/>
      <c r="I32" s="143" t="str">
        <f>IF(AND($X$12=""),"",$X$12)</f>
        <v/>
      </c>
      <c r="J32" s="144"/>
      <c r="K32" s="145"/>
      <c r="L32" s="143" t="str">
        <f>IF(AND($X$16=""),"",$X$16)</f>
        <v/>
      </c>
      <c r="M32" s="144"/>
      <c r="N32" s="145"/>
      <c r="O32" s="143" t="str">
        <f>IF(AND($X$20=""),"",$X$20)</f>
        <v/>
      </c>
      <c r="P32" s="144"/>
      <c r="Q32" s="145"/>
      <c r="R32" s="143" t="str">
        <f>IF(AND($X$24=""),"",$X$24)</f>
        <v/>
      </c>
      <c r="S32" s="144"/>
      <c r="T32" s="145"/>
      <c r="U32" s="143" t="str">
        <f>IF(AND($X$28=""),"",$X$28)</f>
        <v/>
      </c>
      <c r="V32" s="144"/>
      <c r="W32" s="145"/>
      <c r="X32" s="167"/>
      <c r="Y32" s="168"/>
      <c r="Z32" s="169"/>
      <c r="AA32" s="143"/>
      <c r="AB32" s="144"/>
      <c r="AC32" s="145"/>
      <c r="AD32" s="126" t="str">
        <f>IF(AND($D35="",$G35="",$J35="",$M35="",$P35="",$S35="",$V35="",$Y35="",$AB35=""),"",SUM((COUNTIF($C35:$AC35,"○")),(COUNTIF($C35:$AC35,"●")),(COUNTIF($C35:$AC35,"△"))))</f>
        <v/>
      </c>
      <c r="AE32" s="126" t="str">
        <f>IF(AND($D35="",$G35="",$J35="",$M35="",$P35="",$S35="",$V35="",$Y35="",$AB35=""),"",SUM($AM35:$AO35))</f>
        <v/>
      </c>
      <c r="AF32" s="126" t="str">
        <f>IF(AND($D35="",$G35="",$J35="",$J35="",$M35="",$P35="",$S35="",$V35="",$Y35="",$AB35=""),"",COUNTIF(C35:AC35,"○"))</f>
        <v/>
      </c>
      <c r="AG32" s="126" t="str">
        <f>IF(AND($D35="",$G35="",$J35="",$J35="",$M35="",$P35="",$S35="",$V35="",$Y35="",$AB35=""),"",COUNTIF(C35:AC35,"●"))</f>
        <v/>
      </c>
      <c r="AH32" s="126" t="str">
        <f>IF(AND($D35="",$G35="",$J35="",$J35="",$M35="",$P35="",$S35="",$V35="",$Y35="",$AB35=""),"",COUNTIF(C35:AC35,"△"))</f>
        <v/>
      </c>
      <c r="AI32" s="126" t="str">
        <f>IF(AND($C35="",$F35="",$I35="",$L35="",$O35="",$R35="",$U35="",$X35="",$AA35=""),"",SUM($C35,$F35,$I35,$L35,$O35,$R35,$U35,$X35,$AA35))</f>
        <v/>
      </c>
      <c r="AJ32" s="126" t="str">
        <f>IF(AND($E35="",$H35="",$K35="",$N35="",$Q35="",$T35="",$W35="",$Z35="",$AC35=""),"",SUM($E35,$H35,$K35,$N35,$Q35,$T35,$W35,$Z35,$AC35))</f>
        <v/>
      </c>
      <c r="AK32" s="126" t="str">
        <f>IF(AND($AI32="",$AJ32=""),"",($AI32-$AJ32))</f>
        <v/>
      </c>
      <c r="AL32" s="164" t="str">
        <f>IF(AND($AD32=""),"",RANK(AS32,AS$4:AS$39))</f>
        <v/>
      </c>
      <c r="AM32" s="50"/>
      <c r="AN32" s="50"/>
      <c r="AP32" s="52"/>
      <c r="AQ32" s="52"/>
      <c r="AR32" s="52"/>
      <c r="AS32" s="132" t="str">
        <f>IFERROR(AE32*1000000+AK32*100+AI32,"")</f>
        <v/>
      </c>
    </row>
    <row r="33" spans="1:45" ht="20.100000000000001" customHeight="1">
      <c r="A33" s="121"/>
      <c r="B33" s="162"/>
      <c r="C33" s="146" t="str">
        <f>IF(AND($X$5=""),"",$X$5)</f>
        <v/>
      </c>
      <c r="D33" s="147"/>
      <c r="E33" s="148"/>
      <c r="F33" s="146" t="str">
        <f>IF(AND($X$9=""),"",$X$9)</f>
        <v/>
      </c>
      <c r="G33" s="147"/>
      <c r="H33" s="148"/>
      <c r="I33" s="146" t="str">
        <f>IF(AND($X$13=""),"",$X$13)</f>
        <v/>
      </c>
      <c r="J33" s="147"/>
      <c r="K33" s="148"/>
      <c r="L33" s="146" t="str">
        <f>IF(AND($X$17=""),"",$X$17)</f>
        <v/>
      </c>
      <c r="M33" s="147"/>
      <c r="N33" s="148"/>
      <c r="O33" s="146" t="str">
        <f>IF(AND($X$21=""),"",$X$21)</f>
        <v/>
      </c>
      <c r="P33" s="147"/>
      <c r="Q33" s="148"/>
      <c r="R33" s="146" t="str">
        <f>IF(AND($X$25=""),"",$X$25)</f>
        <v/>
      </c>
      <c r="S33" s="147"/>
      <c r="T33" s="148"/>
      <c r="U33" s="146" t="str">
        <f>IF(AND($X$29=""),"",$X$29)</f>
        <v/>
      </c>
      <c r="V33" s="147"/>
      <c r="W33" s="148"/>
      <c r="X33" s="170"/>
      <c r="Y33" s="171"/>
      <c r="Z33" s="172"/>
      <c r="AA33" s="146"/>
      <c r="AB33" s="147"/>
      <c r="AC33" s="148"/>
      <c r="AD33" s="127"/>
      <c r="AE33" s="127"/>
      <c r="AF33" s="127"/>
      <c r="AG33" s="127"/>
      <c r="AH33" s="127"/>
      <c r="AI33" s="127"/>
      <c r="AJ33" s="127"/>
      <c r="AK33" s="127"/>
      <c r="AL33" s="165"/>
      <c r="AM33" s="50"/>
      <c r="AN33" s="50"/>
      <c r="AP33" s="52"/>
      <c r="AQ33" s="52"/>
      <c r="AR33" s="52"/>
      <c r="AS33" s="132"/>
    </row>
    <row r="34" spans="1:45" ht="20.100000000000001" customHeight="1">
      <c r="A34" s="121"/>
      <c r="B34" s="162"/>
      <c r="C34" s="149" t="str">
        <f>IF(AND($X$6=""),"",$X$6)</f>
        <v/>
      </c>
      <c r="D34" s="150"/>
      <c r="E34" s="151"/>
      <c r="F34" s="149" t="str">
        <f>IF(AND($X$10=""),"",$X$10)</f>
        <v/>
      </c>
      <c r="G34" s="150"/>
      <c r="H34" s="151"/>
      <c r="I34" s="149" t="str">
        <f>IF(AND($X$14=""),"",$X$14)</f>
        <v/>
      </c>
      <c r="J34" s="150"/>
      <c r="K34" s="151"/>
      <c r="L34" s="149" t="str">
        <f>IF(AND($X$18=""),"",$X$18)</f>
        <v/>
      </c>
      <c r="M34" s="150"/>
      <c r="N34" s="151"/>
      <c r="O34" s="149" t="str">
        <f>IF(AND($X$22=""),"",$X$22)</f>
        <v/>
      </c>
      <c r="P34" s="150"/>
      <c r="Q34" s="151"/>
      <c r="R34" s="149" t="str">
        <f>IF(AND($X$26=""),"",$X$26)</f>
        <v/>
      </c>
      <c r="S34" s="150"/>
      <c r="T34" s="151"/>
      <c r="U34" s="149" t="str">
        <f>IF(AND($X$30=""),"",$X$30)</f>
        <v/>
      </c>
      <c r="V34" s="150"/>
      <c r="W34" s="151"/>
      <c r="X34" s="170"/>
      <c r="Y34" s="171"/>
      <c r="Z34" s="172"/>
      <c r="AA34" s="152"/>
      <c r="AB34" s="153"/>
      <c r="AC34" s="154"/>
      <c r="AD34" s="127"/>
      <c r="AE34" s="127"/>
      <c r="AF34" s="127"/>
      <c r="AG34" s="127"/>
      <c r="AH34" s="127"/>
      <c r="AI34" s="127"/>
      <c r="AJ34" s="127"/>
      <c r="AK34" s="127"/>
      <c r="AL34" s="165"/>
      <c r="AM34" s="50"/>
      <c r="AN34" s="50"/>
      <c r="AP34" s="52"/>
      <c r="AQ34" s="52"/>
      <c r="AR34" s="52"/>
      <c r="AS34" s="132"/>
    </row>
    <row r="35" spans="1:45" ht="24" customHeight="1">
      <c r="A35" s="122"/>
      <c r="B35" s="163"/>
      <c r="C35" s="41" t="str">
        <f>IF(AND($Z$7=""),"",$Z$7)</f>
        <v/>
      </c>
      <c r="D35" s="42" t="str">
        <f>IF(AND($C35="",$E35=""),"",IF($C35&gt;$E35,"○",IF($C35=$E35,"△",IF($C35&lt;$E35,"●"))))</f>
        <v/>
      </c>
      <c r="E35" s="43" t="str">
        <f>IF(AND($X$7=""),"",$X$7)</f>
        <v/>
      </c>
      <c r="F35" s="41" t="str">
        <f>IF(AND(Z$11=""),"",Z$11)</f>
        <v/>
      </c>
      <c r="G35" s="42" t="str">
        <f>IF(AND($F35="",$H35=""),"",IF($F35&gt;$H35,"○",IF($F35=$H35,"△",IF($F35&lt;$H35,"●"))))</f>
        <v/>
      </c>
      <c r="H35" s="43" t="str">
        <f>IF(AND(X$11=""),"",X$11)</f>
        <v/>
      </c>
      <c r="I35" s="41" t="str">
        <f>IF(AND($Z$15=""),"",$Z$15)</f>
        <v/>
      </c>
      <c r="J35" s="42" t="str">
        <f>IF(AND($I35="",$K35=""),"",IF($I35&gt;$K35,"○",IF($I35=$K35,"△",IF($I35&lt;$K35,"●"))))</f>
        <v/>
      </c>
      <c r="K35" s="43" t="str">
        <f>IF(AND($X$15=""),"",$X$15)</f>
        <v/>
      </c>
      <c r="L35" s="41" t="str">
        <f>IF(AND($Z$19=""),"",$Z$19)</f>
        <v/>
      </c>
      <c r="M35" s="42" t="str">
        <f>IF(AND($L35="",$N35=""),"",IF($L35&gt;$N35,"○",IF($L35=$N35,"△",IF($L35&lt;$N35,"●"))))</f>
        <v/>
      </c>
      <c r="N35" s="43" t="str">
        <f>IF(AND($X$19=""),"",$X$19)</f>
        <v/>
      </c>
      <c r="O35" s="41" t="str">
        <f>IF(AND($Z$23=""),"",$Z$23)</f>
        <v/>
      </c>
      <c r="P35" s="42" t="str">
        <f>IF(AND($O35="",$Q35=""),"",IF($O35&gt;$Q35,"○",IF($O35=$Q35,"△",IF($O35&lt;$Q35,"●"))))</f>
        <v/>
      </c>
      <c r="Q35" s="43" t="str">
        <f>IF(AND($X$23=""),"",$X$23)</f>
        <v/>
      </c>
      <c r="R35" s="41" t="str">
        <f>IF(AND($Z$27=""),"",$Z$27)</f>
        <v/>
      </c>
      <c r="S35" s="42" t="str">
        <f>IF(AND($R35="",$T35=""),"",IF($R35&gt;$T35,"○",IF($R35=$T35,"△",IF($R35&lt;$T35,"●"))))</f>
        <v/>
      </c>
      <c r="T35" s="43" t="str">
        <f>IF(AND($X$27=""),"",$X$27)</f>
        <v/>
      </c>
      <c r="U35" s="41" t="str">
        <f>IF(AND($Z$31=""),"",$Z$31)</f>
        <v/>
      </c>
      <c r="V35" s="42" t="str">
        <f>IF(AND($U35="",$W35=""),"",IF($U35&gt;$W35,"○",IF($U35=$W35,"△",IF($U35&lt;$W35,"●"))))</f>
        <v/>
      </c>
      <c r="W35" s="43" t="str">
        <f>IF(AND($X$31=""),"",$X$31)</f>
        <v/>
      </c>
      <c r="X35" s="173"/>
      <c r="Y35" s="174"/>
      <c r="Z35" s="175"/>
      <c r="AA35" s="41"/>
      <c r="AB35" s="42" t="str">
        <f>IF(AND($AA35="",$AC35=""),"",IF($AA35&gt;$AC35,"○",IF($AA35=$AC35,"△",IF($AA35&lt;$AC35,"●"))))</f>
        <v/>
      </c>
      <c r="AC35" s="43"/>
      <c r="AD35" s="128"/>
      <c r="AE35" s="128"/>
      <c r="AF35" s="128"/>
      <c r="AG35" s="128"/>
      <c r="AH35" s="128"/>
      <c r="AI35" s="128"/>
      <c r="AJ35" s="128"/>
      <c r="AK35" s="128"/>
      <c r="AL35" s="166"/>
      <c r="AM35" s="51">
        <f>COUNTIF(C35:AC35,"○")*3</f>
        <v>0</v>
      </c>
      <c r="AN35" s="51">
        <f>COUNTIF(C35:AC35,"△")*1</f>
        <v>0</v>
      </c>
      <c r="AO35" s="51">
        <f>COUNTIF(C35:AC35,"●")*0</f>
        <v>0</v>
      </c>
      <c r="AP35" s="53">
        <f>B32</f>
        <v>0</v>
      </c>
      <c r="AQ35" s="53"/>
      <c r="AR35" s="52"/>
      <c r="AS35" s="132"/>
    </row>
    <row r="36" spans="1:45" ht="20.100000000000001" customHeight="1">
      <c r="A36" s="120">
        <v>9</v>
      </c>
      <c r="B36" s="161"/>
      <c r="C36" s="143" t="str">
        <f>IF(AND($AA$4=""),"",$AA$4)</f>
        <v/>
      </c>
      <c r="D36" s="144"/>
      <c r="E36" s="145"/>
      <c r="F36" s="143" t="str">
        <f>IF(AND($AA$8=""),"",$AA$8)</f>
        <v/>
      </c>
      <c r="G36" s="144"/>
      <c r="H36" s="145"/>
      <c r="I36" s="143" t="str">
        <f>IF(AND($AA$12=""),"",$AA$12)</f>
        <v/>
      </c>
      <c r="J36" s="144"/>
      <c r="K36" s="145"/>
      <c r="L36" s="143" t="str">
        <f>IF(AND($AA$16=""),"",$AA$16)</f>
        <v/>
      </c>
      <c r="M36" s="144"/>
      <c r="N36" s="145"/>
      <c r="O36" s="143" t="str">
        <f>IF(AND($AA$20=""),"",$AA$20)</f>
        <v/>
      </c>
      <c r="P36" s="144"/>
      <c r="Q36" s="145"/>
      <c r="R36" s="143" t="str">
        <f>IF(AND($AA$24=""),"",$AA$24)</f>
        <v/>
      </c>
      <c r="S36" s="144"/>
      <c r="T36" s="145"/>
      <c r="U36" s="143" t="str">
        <f>IF(AND($AA$28=""),"",$AA$28)</f>
        <v/>
      </c>
      <c r="V36" s="144"/>
      <c r="W36" s="145"/>
      <c r="X36" s="143" t="str">
        <f>IF(AND($AA$32=""),"",$AA$32)</f>
        <v/>
      </c>
      <c r="Y36" s="144"/>
      <c r="Z36" s="145"/>
      <c r="AA36" s="167"/>
      <c r="AB36" s="168"/>
      <c r="AC36" s="169"/>
      <c r="AD36" s="126" t="str">
        <f>IF(AND($D39="",$G39="",$J39="",$M39="",$P39="",$S39="",$V39="",$Y39="",$AB39=""),"",SUM((COUNTIF($C39:$AC39,"○")),(COUNTIF($C39:$AC39,"●")),(COUNTIF($C39:$AC39,"△"))))</f>
        <v/>
      </c>
      <c r="AE36" s="126" t="str">
        <f>IF(AND($D39="",$G39="",$J39="",$M39="",$P39="",$S39="",$V39="",$Y39="",$AB39=""),"",SUM($AM39:$AO39))</f>
        <v/>
      </c>
      <c r="AF36" s="126" t="str">
        <f>IF(AND($D39="",$G39="",$J39="",$J39="",$M39="",$P39="",$S39="",$V39="",$Y39="",$AB39=""),"",COUNTIF(C39:AC39,"○"))</f>
        <v/>
      </c>
      <c r="AG36" s="126" t="str">
        <f>IF(AND($D39="",$G39="",$J39="",$J39="",$M39="",$P39="",$S39="",$V39="",$Y39="",$AB39=""),"",COUNTIF(C39:AC39,"●"))</f>
        <v/>
      </c>
      <c r="AH36" s="126" t="str">
        <f>IF(AND($D39="",$G39="",$J39="",$J39="",$M39="",$P39="",$S39="",$V39="",$Y39="",$AB39=""),"",COUNTIF(C39:AC39,"△"))</f>
        <v/>
      </c>
      <c r="AI36" s="126" t="str">
        <f>IF(AND($C39="",$F39="",$I39="",$L39="",$O39="",$R39="",$U39="",$X39="",$AA39=""),"",SUM($C39,$F39,$I39,$L39,$O39,$R39,$U39,$X39,$AA39))</f>
        <v/>
      </c>
      <c r="AJ36" s="126" t="str">
        <f>IF(AND($E39="",$H39="",$K39="",$N39="",$Q39="",$T39="",$W39="",$Z39="",$AC39=""),"",SUM($E39,$H39,$K39,$N39,$Q39,$T39,$W39,$Z39,$AC39))</f>
        <v/>
      </c>
      <c r="AK36" s="126" t="str">
        <f>IF(AND($AI36="",$AJ36=""),"",($AI36-$AJ36))</f>
        <v/>
      </c>
      <c r="AL36" s="164" t="str">
        <f>IF(AND($AD36=""),"",RANK(AS36,AS$4:AS$39))</f>
        <v/>
      </c>
      <c r="AM36" s="50"/>
      <c r="AN36" s="50"/>
      <c r="AP36" s="52"/>
      <c r="AQ36" s="52"/>
      <c r="AR36" s="52"/>
      <c r="AS36" s="132" t="str">
        <f>IFERROR(AE36*1000000+AK36*100+AI36,"")</f>
        <v/>
      </c>
    </row>
    <row r="37" spans="1:45" ht="20.100000000000001" customHeight="1">
      <c r="A37" s="121"/>
      <c r="B37" s="162"/>
      <c r="C37" s="146" t="str">
        <f>IF(AND($AA$5=""),"",$AA$5)</f>
        <v/>
      </c>
      <c r="D37" s="147"/>
      <c r="E37" s="148"/>
      <c r="F37" s="155" t="str">
        <f>IF(AND($AA$9=""),"",$AA$9)</f>
        <v/>
      </c>
      <c r="G37" s="156"/>
      <c r="H37" s="157"/>
      <c r="I37" s="155" t="str">
        <f>IF(AND($AA$13=""),"",$AA$13)</f>
        <v/>
      </c>
      <c r="J37" s="156"/>
      <c r="K37" s="157"/>
      <c r="L37" s="155" t="str">
        <f>IF(AND($AA$17=""),"",$AA$17)</f>
        <v/>
      </c>
      <c r="M37" s="156"/>
      <c r="N37" s="157"/>
      <c r="O37" s="155" t="str">
        <f>IF(AND($AA$21=""),"",$AA$21)</f>
        <v/>
      </c>
      <c r="P37" s="156"/>
      <c r="Q37" s="157"/>
      <c r="R37" s="155" t="str">
        <f>IF(AND($AA$25=""),"",$AA$25)</f>
        <v/>
      </c>
      <c r="S37" s="156"/>
      <c r="T37" s="157"/>
      <c r="U37" s="155" t="str">
        <f>IF(AND($AA$29=""),"",$AA$29)</f>
        <v/>
      </c>
      <c r="V37" s="156"/>
      <c r="W37" s="157"/>
      <c r="X37" s="155" t="str">
        <f>IF(AND($AA$33=""),"",$AA$33)</f>
        <v/>
      </c>
      <c r="Y37" s="156"/>
      <c r="Z37" s="157"/>
      <c r="AA37" s="170"/>
      <c r="AB37" s="171"/>
      <c r="AC37" s="172"/>
      <c r="AD37" s="127"/>
      <c r="AE37" s="127"/>
      <c r="AF37" s="127"/>
      <c r="AG37" s="127"/>
      <c r="AH37" s="127"/>
      <c r="AI37" s="127"/>
      <c r="AJ37" s="127"/>
      <c r="AK37" s="127"/>
      <c r="AL37" s="165"/>
      <c r="AM37" s="50"/>
      <c r="AN37" s="50"/>
      <c r="AP37" s="52"/>
      <c r="AQ37" s="52"/>
      <c r="AR37" s="52"/>
      <c r="AS37" s="132"/>
    </row>
    <row r="38" spans="1:45" ht="20.100000000000001" customHeight="1">
      <c r="A38" s="121"/>
      <c r="B38" s="162"/>
      <c r="C38" s="149" t="str">
        <f>IF(AND($AA$6=""),"",$AA$6)</f>
        <v/>
      </c>
      <c r="D38" s="150"/>
      <c r="E38" s="151"/>
      <c r="F38" s="158" t="str">
        <f>IF(AND($AA$10=""),"",$AA$10)</f>
        <v/>
      </c>
      <c r="G38" s="159"/>
      <c r="H38" s="160"/>
      <c r="I38" s="158" t="str">
        <f>IF(AND($AA$14=""),"",$AA$14)</f>
        <v/>
      </c>
      <c r="J38" s="159"/>
      <c r="K38" s="160"/>
      <c r="L38" s="158" t="str">
        <f>IF(AND($AA$18=""),"",$AA$18)</f>
        <v/>
      </c>
      <c r="M38" s="159"/>
      <c r="N38" s="160"/>
      <c r="O38" s="158" t="str">
        <f>IF(AND($AA$22=""),"",$AA$22)</f>
        <v/>
      </c>
      <c r="P38" s="159"/>
      <c r="Q38" s="160"/>
      <c r="R38" s="158" t="str">
        <f>IF(AND($AA$26=""),"",$AA$26)</f>
        <v/>
      </c>
      <c r="S38" s="159"/>
      <c r="T38" s="160"/>
      <c r="U38" s="158" t="str">
        <f>IF(AND($AA$30=""),"",$AA$30)</f>
        <v/>
      </c>
      <c r="V38" s="159"/>
      <c r="W38" s="160"/>
      <c r="X38" s="158" t="str">
        <f>IF(AND($AA$34=""),"",$AA$34)</f>
        <v/>
      </c>
      <c r="Y38" s="159"/>
      <c r="Z38" s="160"/>
      <c r="AA38" s="170"/>
      <c r="AB38" s="171"/>
      <c r="AC38" s="172"/>
      <c r="AD38" s="127"/>
      <c r="AE38" s="127"/>
      <c r="AF38" s="127"/>
      <c r="AG38" s="127"/>
      <c r="AH38" s="127"/>
      <c r="AI38" s="127"/>
      <c r="AJ38" s="127"/>
      <c r="AK38" s="127"/>
      <c r="AL38" s="165"/>
      <c r="AM38" s="50"/>
      <c r="AN38" s="50"/>
      <c r="AP38" s="52"/>
      <c r="AQ38" s="52"/>
      <c r="AR38" s="52"/>
      <c r="AS38" s="132"/>
    </row>
    <row r="39" spans="1:45" ht="24" customHeight="1">
      <c r="A39" s="122"/>
      <c r="B39" s="163"/>
      <c r="C39" s="41" t="str">
        <f>IF(AND($AC$7=""),"",$AC$7)</f>
        <v/>
      </c>
      <c r="D39" s="42" t="str">
        <f>IF(AND($C39="",$E39=""),"",IF($C39&gt;$E39,"○",IF($C39=$E39,"△",IF($C39&lt;$E39,"●"))))</f>
        <v/>
      </c>
      <c r="E39" s="43" t="str">
        <f>IF(AND($AA$7=""),"",$AA$7)</f>
        <v/>
      </c>
      <c r="F39" s="41" t="str">
        <f>IF(AND(AC$11=""),"",AC$11)</f>
        <v/>
      </c>
      <c r="G39" s="42" t="str">
        <f>IF(AND($F39="",$H39=""),"",IF($F39&gt;$H39,"○",IF($F39=$H39,"△",IF($F39&lt;$H39,"●"))))</f>
        <v/>
      </c>
      <c r="H39" s="43" t="str">
        <f>IF(AND(AA$11=""),"",AA$11)</f>
        <v/>
      </c>
      <c r="I39" s="41" t="str">
        <f>IF(AND($AC$15=""),"",$AC$15)</f>
        <v/>
      </c>
      <c r="J39" s="42" t="str">
        <f>IF(AND($I39="",$K39=""),"",IF($I39&gt;$K39,"○",IF($I39=$K39,"△",IF($I39&lt;$K39,"●"))))</f>
        <v/>
      </c>
      <c r="K39" s="43" t="str">
        <f>IF(AND($AA$15=""),"",$AA$15)</f>
        <v/>
      </c>
      <c r="L39" s="41" t="str">
        <f>IF(AND($AC$19=""),"",$AC$19)</f>
        <v/>
      </c>
      <c r="M39" s="42" t="str">
        <f>IF(AND($L39="",$N39=""),"",IF($L39&gt;$N39,"○",IF($L39=$N39,"△",IF($L39&lt;$N39,"●"))))</f>
        <v/>
      </c>
      <c r="N39" s="43" t="str">
        <f>IF(AND($AA$19=""),"",$AA$19)</f>
        <v/>
      </c>
      <c r="O39" s="41" t="str">
        <f>IF(AND($AC$23=""),"",$AC$23)</f>
        <v/>
      </c>
      <c r="P39" s="42" t="str">
        <f>IF(AND($O39="",$Q39=""),"",IF($O39&gt;$Q39,"○",IF($O39=$Q39,"△",IF($O39&lt;$Q39,"●"))))</f>
        <v/>
      </c>
      <c r="Q39" s="43" t="str">
        <f>IF(AND($AA$23=""),"",$AA$23)</f>
        <v/>
      </c>
      <c r="R39" s="41" t="str">
        <f>IF(AND($AC$27=""),"",$AC$27)</f>
        <v/>
      </c>
      <c r="S39" s="42" t="str">
        <f>IF(AND($R39="",$T39=""),"",IF($R39&gt;$T39,"○",IF($R39=$T39,"△",IF($R39&lt;$T39,"●"))))</f>
        <v/>
      </c>
      <c r="T39" s="43" t="str">
        <f>IF(AND($AA$27=""),"",$AA$27)</f>
        <v/>
      </c>
      <c r="U39" s="41" t="str">
        <f>IF(AND($AC$31=""),"",$AC$31)</f>
        <v/>
      </c>
      <c r="V39" s="42" t="str">
        <f>IF(AND($U39="",$W39=""),"",IF($U39&gt;$W39,"○",IF($U39=$W39,"△",IF($U39&lt;$W39,"●"))))</f>
        <v/>
      </c>
      <c r="W39" s="43" t="str">
        <f>IF(AND($AA$31=""),"",$AA$31)</f>
        <v/>
      </c>
      <c r="X39" s="41" t="str">
        <f>IF(AND($AC$35=""),"",$AC$35)</f>
        <v/>
      </c>
      <c r="Y39" s="42" t="str">
        <f>IF(AND($X39="",$Z39=""),"",IF($X39&gt;$Z39,"○",IF($X39=$Z39,"△",IF($X39&lt;$Z39,"●"))))</f>
        <v/>
      </c>
      <c r="Z39" s="43" t="str">
        <f>IF(AND($AA$35=""),"",$AA$35)</f>
        <v/>
      </c>
      <c r="AA39" s="173"/>
      <c r="AB39" s="174"/>
      <c r="AC39" s="175"/>
      <c r="AD39" s="128"/>
      <c r="AE39" s="128"/>
      <c r="AF39" s="128"/>
      <c r="AG39" s="128"/>
      <c r="AH39" s="128"/>
      <c r="AI39" s="128"/>
      <c r="AJ39" s="128"/>
      <c r="AK39" s="128"/>
      <c r="AL39" s="166"/>
      <c r="AM39" s="51">
        <f>COUNTIF(C39:AC39,"○")*3</f>
        <v>0</v>
      </c>
      <c r="AN39" s="51">
        <f>COUNTIF(C39:AC39,"△")*1</f>
        <v>0</v>
      </c>
      <c r="AO39" s="51">
        <f>COUNTIF(C39:AC39,"●")*0</f>
        <v>0</v>
      </c>
      <c r="AP39" s="53">
        <f>B36</f>
        <v>0</v>
      </c>
      <c r="AQ39" s="53"/>
      <c r="AR39" s="52"/>
      <c r="AS39" s="132"/>
    </row>
    <row r="40" spans="1:45" ht="14.25">
      <c r="A40" s="37"/>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45">
      <c r="AD41" s="34">
        <f>SUM(AD4:AD39)</f>
        <v>0</v>
      </c>
      <c r="AF41" s="46">
        <f>ROUND(AD41/72*100,0)</f>
        <v>0</v>
      </c>
      <c r="AG41" s="34" t="s">
        <v>15</v>
      </c>
    </row>
    <row r="42" spans="1:45">
      <c r="AD42" s="34">
        <f>(72-AD41)/2</f>
        <v>36</v>
      </c>
      <c r="AE42" s="46" t="s">
        <v>16</v>
      </c>
    </row>
  </sheetData>
  <mergeCells count="349">
    <mergeCell ref="AS4:AS7"/>
    <mergeCell ref="AS8:AS11"/>
    <mergeCell ref="AS12:AS15"/>
    <mergeCell ref="AS16:AS19"/>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4:AG7"/>
    <mergeCell ref="AG8:AG11"/>
    <mergeCell ref="AG12:AG15"/>
    <mergeCell ref="AG16:AG1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E4:AE7"/>
    <mergeCell ref="AE8:AE11"/>
    <mergeCell ref="AE12:AE15"/>
    <mergeCell ref="AE16:AE19"/>
    <mergeCell ref="AE20:AE23"/>
    <mergeCell ref="AE24:AE27"/>
    <mergeCell ref="AE28:AE31"/>
    <mergeCell ref="AE32:AE35"/>
    <mergeCell ref="AE36:AE39"/>
    <mergeCell ref="B32:B35"/>
    <mergeCell ref="B36:B39"/>
    <mergeCell ref="AD4:AD7"/>
    <mergeCell ref="AD8:AD11"/>
    <mergeCell ref="AD12:AD15"/>
    <mergeCell ref="AD16:AD19"/>
    <mergeCell ref="AD20:AD23"/>
    <mergeCell ref="AD24:AD27"/>
    <mergeCell ref="AD28:AD31"/>
    <mergeCell ref="AD32:AD35"/>
    <mergeCell ref="AD36:AD39"/>
    <mergeCell ref="C4:E7"/>
    <mergeCell ref="F8:H11"/>
    <mergeCell ref="I12:K15"/>
    <mergeCell ref="L16:N19"/>
    <mergeCell ref="O20:Q23"/>
    <mergeCell ref="R24:T27"/>
    <mergeCell ref="U28:W31"/>
    <mergeCell ref="X32:Z35"/>
    <mergeCell ref="AA36:AC39"/>
    <mergeCell ref="C38:E38"/>
    <mergeCell ref="F38:H38"/>
    <mergeCell ref="I38:K38"/>
    <mergeCell ref="L38:N38"/>
    <mergeCell ref="O38:Q38"/>
    <mergeCell ref="R38:T38"/>
    <mergeCell ref="U38:W38"/>
    <mergeCell ref="X38:Z38"/>
    <mergeCell ref="A4:A7"/>
    <mergeCell ref="A8:A11"/>
    <mergeCell ref="A12:A15"/>
    <mergeCell ref="A16:A19"/>
    <mergeCell ref="A20:A23"/>
    <mergeCell ref="A24:A27"/>
    <mergeCell ref="A28:A31"/>
    <mergeCell ref="A32:A35"/>
    <mergeCell ref="A36:A39"/>
    <mergeCell ref="B4:B7"/>
    <mergeCell ref="B8:B11"/>
    <mergeCell ref="B12:B15"/>
    <mergeCell ref="B16:B19"/>
    <mergeCell ref="B20:B23"/>
    <mergeCell ref="B24:B27"/>
    <mergeCell ref="B28:B31"/>
    <mergeCell ref="C36:E36"/>
    <mergeCell ref="F36:H36"/>
    <mergeCell ref="I36:K36"/>
    <mergeCell ref="L36:N36"/>
    <mergeCell ref="O36:Q36"/>
    <mergeCell ref="R36:T36"/>
    <mergeCell ref="U36:W36"/>
    <mergeCell ref="X36:Z36"/>
    <mergeCell ref="C37:E37"/>
    <mergeCell ref="F37:H37"/>
    <mergeCell ref="I37:K37"/>
    <mergeCell ref="L37:N37"/>
    <mergeCell ref="O37:Q37"/>
    <mergeCell ref="R37:T37"/>
    <mergeCell ref="U37:W37"/>
    <mergeCell ref="X37:Z37"/>
    <mergeCell ref="C33:E33"/>
    <mergeCell ref="F33:H33"/>
    <mergeCell ref="I33:K33"/>
    <mergeCell ref="L33:N33"/>
    <mergeCell ref="O33:Q33"/>
    <mergeCell ref="R33:T33"/>
    <mergeCell ref="U33:W33"/>
    <mergeCell ref="AA33:AC33"/>
    <mergeCell ref="C34:E34"/>
    <mergeCell ref="F34:H34"/>
    <mergeCell ref="I34:K34"/>
    <mergeCell ref="L34:N34"/>
    <mergeCell ref="O34:Q34"/>
    <mergeCell ref="R34:T34"/>
    <mergeCell ref="U34:W34"/>
    <mergeCell ref="AA34:AC34"/>
    <mergeCell ref="C30:E30"/>
    <mergeCell ref="F30:H30"/>
    <mergeCell ref="I30:K30"/>
    <mergeCell ref="L30:N30"/>
    <mergeCell ref="O30:Q30"/>
    <mergeCell ref="R30:T30"/>
    <mergeCell ref="X30:Z30"/>
    <mergeCell ref="AA30:AC30"/>
    <mergeCell ref="C32:E32"/>
    <mergeCell ref="F32:H32"/>
    <mergeCell ref="I32:K32"/>
    <mergeCell ref="L32:N32"/>
    <mergeCell ref="O32:Q32"/>
    <mergeCell ref="R32:T32"/>
    <mergeCell ref="U32:W32"/>
    <mergeCell ref="AA32:AC32"/>
    <mergeCell ref="C28:E28"/>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C25:E25"/>
    <mergeCell ref="F25:H25"/>
    <mergeCell ref="I25:K25"/>
    <mergeCell ref="L25:N25"/>
    <mergeCell ref="O25:Q25"/>
    <mergeCell ref="U25:W25"/>
    <mergeCell ref="X25:Z25"/>
    <mergeCell ref="AA25:AC25"/>
    <mergeCell ref="C26:E26"/>
    <mergeCell ref="F26:H26"/>
    <mergeCell ref="I26:K26"/>
    <mergeCell ref="L26:N26"/>
    <mergeCell ref="O26:Q26"/>
    <mergeCell ref="U26:W26"/>
    <mergeCell ref="X26:Z26"/>
    <mergeCell ref="AA26:AC26"/>
    <mergeCell ref="C22:E22"/>
    <mergeCell ref="F22:H22"/>
    <mergeCell ref="I22:K22"/>
    <mergeCell ref="L22:N22"/>
    <mergeCell ref="R22:T22"/>
    <mergeCell ref="U22:W22"/>
    <mergeCell ref="X22:Z22"/>
    <mergeCell ref="AA22:AC22"/>
    <mergeCell ref="C24:E24"/>
    <mergeCell ref="F24:H24"/>
    <mergeCell ref="I24:K24"/>
    <mergeCell ref="L24:N24"/>
    <mergeCell ref="O24:Q24"/>
    <mergeCell ref="U24:W24"/>
    <mergeCell ref="X24:Z24"/>
    <mergeCell ref="AA24:AC24"/>
    <mergeCell ref="C20:E20"/>
    <mergeCell ref="F20:H20"/>
    <mergeCell ref="I20:K20"/>
    <mergeCell ref="L20:N20"/>
    <mergeCell ref="R20:T20"/>
    <mergeCell ref="U20:W20"/>
    <mergeCell ref="X20:Z20"/>
    <mergeCell ref="AA20:AC20"/>
    <mergeCell ref="C21:E21"/>
    <mergeCell ref="F21:H21"/>
    <mergeCell ref="I21:K21"/>
    <mergeCell ref="L21:N21"/>
    <mergeCell ref="R21:T21"/>
    <mergeCell ref="U21:W21"/>
    <mergeCell ref="X21:Z21"/>
    <mergeCell ref="AA21:AC21"/>
    <mergeCell ref="C17:E17"/>
    <mergeCell ref="F17:H17"/>
    <mergeCell ref="I17:K17"/>
    <mergeCell ref="O17:Q17"/>
    <mergeCell ref="R17:T17"/>
    <mergeCell ref="U17:W17"/>
    <mergeCell ref="X17:Z17"/>
    <mergeCell ref="AA17:AC17"/>
    <mergeCell ref="C18:E18"/>
    <mergeCell ref="F18:H18"/>
    <mergeCell ref="I18:K18"/>
    <mergeCell ref="O18:Q18"/>
    <mergeCell ref="R18:T18"/>
    <mergeCell ref="U18:W18"/>
    <mergeCell ref="X18:Z18"/>
    <mergeCell ref="AA18:AC18"/>
    <mergeCell ref="C14:E14"/>
    <mergeCell ref="F14:H14"/>
    <mergeCell ref="L14:N14"/>
    <mergeCell ref="O14:Q14"/>
    <mergeCell ref="R14:T14"/>
    <mergeCell ref="U14:W14"/>
    <mergeCell ref="X14:Z14"/>
    <mergeCell ref="AA14:AC14"/>
    <mergeCell ref="C16:E16"/>
    <mergeCell ref="F16:H16"/>
    <mergeCell ref="I16:K16"/>
    <mergeCell ref="O16:Q16"/>
    <mergeCell ref="R16:T16"/>
    <mergeCell ref="U16:W16"/>
    <mergeCell ref="X16:Z16"/>
    <mergeCell ref="AA16:AC16"/>
    <mergeCell ref="C12:E12"/>
    <mergeCell ref="F12:H12"/>
    <mergeCell ref="L12:N12"/>
    <mergeCell ref="O12:Q12"/>
    <mergeCell ref="R12:T12"/>
    <mergeCell ref="U12:W12"/>
    <mergeCell ref="X12:Z12"/>
    <mergeCell ref="AA12:AC12"/>
    <mergeCell ref="C13:E13"/>
    <mergeCell ref="F13:H13"/>
    <mergeCell ref="L13:N13"/>
    <mergeCell ref="O13:Q13"/>
    <mergeCell ref="R13:T13"/>
    <mergeCell ref="U13:W13"/>
    <mergeCell ref="X13:Z13"/>
    <mergeCell ref="AA13:AC13"/>
    <mergeCell ref="C9:E9"/>
    <mergeCell ref="I9:K9"/>
    <mergeCell ref="L9:N9"/>
    <mergeCell ref="O9:Q9"/>
    <mergeCell ref="R9:T9"/>
    <mergeCell ref="U9:W9"/>
    <mergeCell ref="X9:Z9"/>
    <mergeCell ref="AA9:AC9"/>
    <mergeCell ref="C10:E10"/>
    <mergeCell ref="I10:K10"/>
    <mergeCell ref="L10:N10"/>
    <mergeCell ref="O10:Q10"/>
    <mergeCell ref="R10:T10"/>
    <mergeCell ref="U10:W10"/>
    <mergeCell ref="X10:Z10"/>
    <mergeCell ref="AA10:AC10"/>
    <mergeCell ref="F6:H6"/>
    <mergeCell ref="I6:K6"/>
    <mergeCell ref="L6:N6"/>
    <mergeCell ref="O6:Q6"/>
    <mergeCell ref="R6:T6"/>
    <mergeCell ref="U6:W6"/>
    <mergeCell ref="X6:Z6"/>
    <mergeCell ref="AA6:AC6"/>
    <mergeCell ref="C8:E8"/>
    <mergeCell ref="I8:K8"/>
    <mergeCell ref="L8:N8"/>
    <mergeCell ref="O8:Q8"/>
    <mergeCell ref="R8:T8"/>
    <mergeCell ref="U8:W8"/>
    <mergeCell ref="X8:Z8"/>
    <mergeCell ref="AA8:AC8"/>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D1:F1"/>
    <mergeCell ref="G1:S1"/>
    <mergeCell ref="T1:U1"/>
    <mergeCell ref="V1:Z1"/>
    <mergeCell ref="AA1:AB1"/>
    <mergeCell ref="AD1:AE1"/>
    <mergeCell ref="AH1:AJ1"/>
    <mergeCell ref="C3:E3"/>
    <mergeCell ref="F3:H3"/>
    <mergeCell ref="I3:K3"/>
    <mergeCell ref="L3:N3"/>
    <mergeCell ref="O3:Q3"/>
    <mergeCell ref="R3:T3"/>
    <mergeCell ref="U3:W3"/>
    <mergeCell ref="X3:Z3"/>
    <mergeCell ref="AA3:AC3"/>
  </mergeCells>
  <phoneticPr fontId="31"/>
  <conditionalFormatting sqref="C4 C3:AC3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19" priority="10" stopIfTrue="1" operator="equal">
      <formula>0</formula>
    </cfRule>
  </conditionalFormatting>
  <conditionalFormatting sqref="AA5 X5 U5 R5 O5 L5 I5 F5">
    <cfRule type="cellIs" dxfId="18" priority="9" stopIfTrue="1" operator="equal">
      <formula>0</formula>
    </cfRule>
  </conditionalFormatting>
  <conditionalFormatting sqref="C9 AA9 X9 U9 R9 O9 L9 I9">
    <cfRule type="cellIs" dxfId="17" priority="8" stopIfTrue="1" operator="equal">
      <formula>0</formula>
    </cfRule>
  </conditionalFormatting>
  <conditionalFormatting sqref="C13 AA13 X13 U13 R13 O13 L13 F13">
    <cfRule type="cellIs" dxfId="16" priority="7" stopIfTrue="1" operator="equal">
      <formula>0</formula>
    </cfRule>
  </conditionalFormatting>
  <conditionalFormatting sqref="C17 F17 AA17 X17 U17 R17 O17 I17">
    <cfRule type="cellIs" dxfId="15" priority="6" stopIfTrue="1" operator="equal">
      <formula>0</formula>
    </cfRule>
  </conditionalFormatting>
  <conditionalFormatting sqref="C21 AA21 X21 U21 R21 L21 I21 F21">
    <cfRule type="cellIs" dxfId="14" priority="5" stopIfTrue="1" operator="equal">
      <formula>0</formula>
    </cfRule>
  </conditionalFormatting>
  <conditionalFormatting sqref="AA25 F25 I25 L25 O25 C25 X25 U25">
    <cfRule type="cellIs" dxfId="13" priority="4" stopIfTrue="1" operator="equal">
      <formula>0</formula>
    </cfRule>
  </conditionalFormatting>
  <conditionalFormatting sqref="F29 I29 L29 O29 R29 C29 AA29 X29">
    <cfRule type="cellIs" dxfId="12" priority="3" stopIfTrue="1" operator="equal">
      <formula>0</formula>
    </cfRule>
  </conditionalFormatting>
  <conditionalFormatting sqref="F33 I33 L33 O33 R33 U33 C33 AA33">
    <cfRule type="cellIs" dxfId="11" priority="2" stopIfTrue="1" operator="equal">
      <formula>0</formula>
    </cfRule>
  </conditionalFormatting>
  <conditionalFormatting sqref="F37 I37 L37 O37 R37 U37 X37 C37">
    <cfRule type="cellIs" dxfId="10" priority="1"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63"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zoomScale="75" zoomScaleNormal="75" workbookViewId="0">
      <selection activeCell="D2" sqref="D2"/>
    </sheetView>
  </sheetViews>
  <sheetFormatPr defaultColWidth="9" defaultRowHeight="13.5"/>
  <cols>
    <col min="1" max="1" width="3.5" style="33" customWidth="1"/>
    <col min="2" max="2" width="13.75" style="34" customWidth="1"/>
    <col min="3" max="29" width="4" style="34" customWidth="1"/>
    <col min="30" max="38" width="8.625" style="34" customWidth="1"/>
    <col min="39" max="40" width="5.625" style="34" customWidth="1"/>
    <col min="41" max="41" width="4.5" style="34" customWidth="1"/>
    <col min="42" max="43" width="9" style="34"/>
    <col min="44" max="44" width="9" style="34" customWidth="1"/>
    <col min="45" max="45" width="9" style="34" hidden="1" customWidth="1"/>
    <col min="46" max="16384" width="9" style="34"/>
  </cols>
  <sheetData>
    <row r="1" spans="1:45" ht="30" customHeight="1">
      <c r="A1" s="35"/>
      <c r="B1" s="35"/>
      <c r="C1" s="36"/>
      <c r="D1" s="86">
        <v>2018</v>
      </c>
      <c r="E1" s="86"/>
      <c r="F1" s="86"/>
      <c r="G1" s="87" t="s">
        <v>0</v>
      </c>
      <c r="H1" s="87"/>
      <c r="I1" s="87"/>
      <c r="J1" s="87"/>
      <c r="K1" s="87"/>
      <c r="L1" s="87"/>
      <c r="M1" s="87"/>
      <c r="N1" s="87"/>
      <c r="O1" s="87"/>
      <c r="P1" s="87"/>
      <c r="Q1" s="87"/>
      <c r="R1" s="87"/>
      <c r="S1" s="87"/>
      <c r="T1" s="142">
        <v>13</v>
      </c>
      <c r="U1" s="142"/>
      <c r="V1" s="89" t="s">
        <v>1</v>
      </c>
      <c r="W1" s="89"/>
      <c r="X1" s="89"/>
      <c r="Y1" s="89"/>
      <c r="Z1" s="89"/>
      <c r="AA1" s="142" t="s">
        <v>2</v>
      </c>
      <c r="AB1" s="142"/>
      <c r="AC1" s="35" t="s">
        <v>65</v>
      </c>
      <c r="AD1" s="89" t="s">
        <v>4</v>
      </c>
      <c r="AE1" s="89"/>
      <c r="AF1" s="35"/>
      <c r="AH1" s="90">
        <f ca="1">TODAY()</f>
        <v>43385</v>
      </c>
      <c r="AI1" s="90"/>
      <c r="AJ1" s="90"/>
      <c r="AK1" s="47" t="s">
        <v>5</v>
      </c>
      <c r="AL1" s="35"/>
      <c r="AM1" s="48"/>
      <c r="AN1" s="48"/>
      <c r="AP1" s="52"/>
      <c r="AQ1" s="52"/>
      <c r="AR1" s="52"/>
    </row>
    <row r="2" spans="1:45" ht="24" customHeight="1">
      <c r="A2" s="37"/>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P2" s="52"/>
      <c r="AQ2" s="52"/>
      <c r="AR2" s="52"/>
    </row>
    <row r="3" spans="1:45" ht="30" customHeight="1">
      <c r="A3" s="39" t="str">
        <f>AC1</f>
        <v>Ｄ</v>
      </c>
      <c r="B3" s="40" t="s">
        <v>4</v>
      </c>
      <c r="C3" s="91">
        <f>B4</f>
        <v>0</v>
      </c>
      <c r="D3" s="92"/>
      <c r="E3" s="93"/>
      <c r="F3" s="91">
        <f>B8</f>
        <v>0</v>
      </c>
      <c r="G3" s="92"/>
      <c r="H3" s="93"/>
      <c r="I3" s="91">
        <f>B12</f>
        <v>0</v>
      </c>
      <c r="J3" s="92"/>
      <c r="K3" s="93"/>
      <c r="L3" s="91">
        <f>B16</f>
        <v>0</v>
      </c>
      <c r="M3" s="92"/>
      <c r="N3" s="93"/>
      <c r="O3" s="91">
        <f>B20</f>
        <v>0</v>
      </c>
      <c r="P3" s="92"/>
      <c r="Q3" s="93"/>
      <c r="R3" s="91">
        <f>B24</f>
        <v>0</v>
      </c>
      <c r="S3" s="92"/>
      <c r="T3" s="93"/>
      <c r="U3" s="91">
        <f>B28</f>
        <v>0</v>
      </c>
      <c r="V3" s="92"/>
      <c r="W3" s="93"/>
      <c r="X3" s="91">
        <f>B32</f>
        <v>0</v>
      </c>
      <c r="Y3" s="92"/>
      <c r="Z3" s="93"/>
      <c r="AA3" s="91">
        <f>B36</f>
        <v>0</v>
      </c>
      <c r="AB3" s="92"/>
      <c r="AC3" s="93"/>
      <c r="AD3" s="45" t="s">
        <v>6</v>
      </c>
      <c r="AE3" s="45" t="s">
        <v>7</v>
      </c>
      <c r="AF3" s="45" t="s">
        <v>8</v>
      </c>
      <c r="AG3" s="45" t="s">
        <v>9</v>
      </c>
      <c r="AH3" s="45" t="s">
        <v>10</v>
      </c>
      <c r="AI3" s="45" t="s">
        <v>11</v>
      </c>
      <c r="AJ3" s="45" t="s">
        <v>12</v>
      </c>
      <c r="AK3" s="45" t="s">
        <v>13</v>
      </c>
      <c r="AL3" s="45" t="s">
        <v>14</v>
      </c>
      <c r="AM3" s="49"/>
      <c r="AN3" s="50"/>
      <c r="AP3" s="52"/>
      <c r="AQ3" s="52"/>
      <c r="AR3" s="52"/>
    </row>
    <row r="4" spans="1:45" ht="20.100000000000001" customHeight="1">
      <c r="A4" s="120">
        <v>1</v>
      </c>
      <c r="B4" s="161"/>
      <c r="C4" s="167"/>
      <c r="D4" s="168"/>
      <c r="E4" s="169"/>
      <c r="F4" s="143"/>
      <c r="G4" s="144"/>
      <c r="H4" s="145"/>
      <c r="I4" s="143"/>
      <c r="J4" s="144"/>
      <c r="K4" s="145"/>
      <c r="L4" s="143"/>
      <c r="M4" s="144"/>
      <c r="N4" s="145"/>
      <c r="O4" s="143"/>
      <c r="P4" s="144"/>
      <c r="Q4" s="145"/>
      <c r="R4" s="143"/>
      <c r="S4" s="144"/>
      <c r="T4" s="145"/>
      <c r="U4" s="143"/>
      <c r="V4" s="144"/>
      <c r="W4" s="145"/>
      <c r="X4" s="143"/>
      <c r="Y4" s="144"/>
      <c r="Z4" s="145"/>
      <c r="AA4" s="143"/>
      <c r="AB4" s="144"/>
      <c r="AC4" s="145"/>
      <c r="AD4" s="126" t="str">
        <f>IF(AND($D7="",$G7="",$J7="",$M7="",$P7="",$S7="",$V7="",$Y7="",$AB7=""),"",SUM((COUNTIF($C7:$AC7,"○")),(COUNTIF($C7:$AC7,"●")),(COUNTIF($C7:$AC7,"△"))))</f>
        <v/>
      </c>
      <c r="AE4" s="126" t="str">
        <f>IF(AND($D7="",$G7="",$J7="",$M7="",$P7="",$S7="",$V7="",$Y7="",$AB7=""),"",SUM($AM7:$AO7))</f>
        <v/>
      </c>
      <c r="AF4" s="126" t="str">
        <f>IF(AND($D7="",$G7="",$J7="",$J7="",$M7="",$P7="",$S7="",$V7="",$Y7="",$AB7=""),"",COUNTIF(C7:AC7,"○"))</f>
        <v/>
      </c>
      <c r="AG4" s="126" t="str">
        <f>IF(AND($D7="",$G7="",$J7="",$J7="",$M7="",$P7="",$S7="",$V7="",$Y7="",$AB7=""),"",COUNTIF(C7:AC7,"●"))</f>
        <v/>
      </c>
      <c r="AH4" s="126" t="str">
        <f>IF(AND($D7="",$G7="",$J7="",$J7="",$M7="",$P7="",$S7="",$V7="",$Y7="",$AB7=""),"",COUNTIF(C7:AC7,"△"))</f>
        <v/>
      </c>
      <c r="AI4" s="126" t="str">
        <f>IF(AND($C7="",$F7="",$I7="",$L7="",$O7="",$R7="",$U7="",$X7="",$AA7=""),"",SUM($C7,$F7,$I7,$L7,$O7,$R7,$U7,$X7,$AA7))</f>
        <v/>
      </c>
      <c r="AJ4" s="126" t="str">
        <f>IF(AND($E7="",$H7="",$K7="",$N7="",$Q7="",$T7="",$W7="",$Z7="",$AC7=""),"",SUM($E7,$H7,$K7,$N7,$Q7,$T7,$W7,$Z7,$AC7))</f>
        <v/>
      </c>
      <c r="AK4" s="126" t="str">
        <f>IF(AND($AI4="",$AJ4=""),"",($AI4-$AJ4))</f>
        <v/>
      </c>
      <c r="AL4" s="164" t="str">
        <f>IF(AND($AD4=""),"",RANK(AS4,AS$4:AS$39))</f>
        <v/>
      </c>
      <c r="AM4" s="50"/>
      <c r="AN4" s="50"/>
      <c r="AP4" s="52"/>
      <c r="AQ4" s="52"/>
      <c r="AR4" s="52"/>
      <c r="AS4" s="132" t="str">
        <f>IFERROR(AE4*1000000+AK4*100+AI4,"")</f>
        <v/>
      </c>
    </row>
    <row r="5" spans="1:45" ht="20.100000000000001" customHeight="1">
      <c r="A5" s="121"/>
      <c r="B5" s="162"/>
      <c r="C5" s="170"/>
      <c r="D5" s="171"/>
      <c r="E5" s="172"/>
      <c r="F5" s="146"/>
      <c r="G5" s="147"/>
      <c r="H5" s="148"/>
      <c r="I5" s="146"/>
      <c r="J5" s="147"/>
      <c r="K5" s="148"/>
      <c r="L5" s="146"/>
      <c r="M5" s="147"/>
      <c r="N5" s="148"/>
      <c r="O5" s="146"/>
      <c r="P5" s="147"/>
      <c r="Q5" s="148"/>
      <c r="R5" s="146"/>
      <c r="S5" s="147"/>
      <c r="T5" s="148"/>
      <c r="U5" s="146"/>
      <c r="V5" s="147"/>
      <c r="W5" s="148"/>
      <c r="X5" s="146"/>
      <c r="Y5" s="147"/>
      <c r="Z5" s="148"/>
      <c r="AA5" s="146"/>
      <c r="AB5" s="147"/>
      <c r="AC5" s="148"/>
      <c r="AD5" s="127"/>
      <c r="AE5" s="127"/>
      <c r="AF5" s="127"/>
      <c r="AG5" s="127"/>
      <c r="AH5" s="127"/>
      <c r="AI5" s="127"/>
      <c r="AJ5" s="127"/>
      <c r="AK5" s="127"/>
      <c r="AL5" s="165"/>
      <c r="AM5" s="50"/>
      <c r="AN5" s="50"/>
      <c r="AP5" s="52"/>
      <c r="AQ5" s="52"/>
      <c r="AR5" s="52"/>
      <c r="AS5" s="132"/>
    </row>
    <row r="6" spans="1:45" ht="20.100000000000001" customHeight="1">
      <c r="A6" s="121"/>
      <c r="B6" s="162"/>
      <c r="C6" s="170"/>
      <c r="D6" s="171"/>
      <c r="E6" s="172"/>
      <c r="F6" s="149"/>
      <c r="G6" s="150"/>
      <c r="H6" s="151"/>
      <c r="I6" s="149"/>
      <c r="J6" s="150"/>
      <c r="K6" s="151"/>
      <c r="L6" s="149"/>
      <c r="M6" s="150"/>
      <c r="N6" s="151"/>
      <c r="O6" s="149"/>
      <c r="P6" s="150"/>
      <c r="Q6" s="151"/>
      <c r="R6" s="149"/>
      <c r="S6" s="150"/>
      <c r="T6" s="151"/>
      <c r="U6" s="149"/>
      <c r="V6" s="150"/>
      <c r="W6" s="151"/>
      <c r="X6" s="149"/>
      <c r="Y6" s="150"/>
      <c r="Z6" s="151"/>
      <c r="AA6" s="149"/>
      <c r="AB6" s="150"/>
      <c r="AC6" s="151"/>
      <c r="AD6" s="127"/>
      <c r="AE6" s="127"/>
      <c r="AF6" s="127"/>
      <c r="AG6" s="127"/>
      <c r="AH6" s="127"/>
      <c r="AI6" s="127"/>
      <c r="AJ6" s="127"/>
      <c r="AK6" s="127"/>
      <c r="AL6" s="165"/>
      <c r="AM6" s="50"/>
      <c r="AN6" s="50"/>
      <c r="AP6" s="52"/>
      <c r="AQ6" s="52"/>
      <c r="AR6" s="52"/>
      <c r="AS6" s="132"/>
    </row>
    <row r="7" spans="1:45" ht="24" customHeight="1">
      <c r="A7" s="122"/>
      <c r="B7" s="163"/>
      <c r="C7" s="173"/>
      <c r="D7" s="174"/>
      <c r="E7" s="175"/>
      <c r="F7" s="41"/>
      <c r="G7" s="42" t="str">
        <f>IF(AND($F7="",$H7=""),"",IF($F7&gt;$H7,"○",IF($F7=$H7,"△",IF($F7&lt;$H7,"●"))))</f>
        <v/>
      </c>
      <c r="H7" s="43"/>
      <c r="I7" s="41"/>
      <c r="J7" s="42" t="str">
        <f>IF(AND($I7="",$K7=""),"",IF($I7&gt;$K7,"○",IF($I7=$K7,"△",IF($I7&lt;$K7,"●"))))</f>
        <v/>
      </c>
      <c r="K7" s="43"/>
      <c r="L7" s="41"/>
      <c r="M7" s="42" t="str">
        <f>IF(AND($L7="",$N7=""),"",IF($L7&gt;$N7,"○",IF($L7=$N7,"△",IF($L7&lt;$N7,"●"))))</f>
        <v/>
      </c>
      <c r="N7" s="43"/>
      <c r="O7" s="41"/>
      <c r="P7" s="42" t="str">
        <f>IF(AND($O7="",$Q7=""),"",IF($O7&gt;$Q7,"○",IF($O7=$Q7,"△",IF($O7&lt;$Q7,"●"))))</f>
        <v/>
      </c>
      <c r="Q7" s="43"/>
      <c r="R7" s="41"/>
      <c r="S7" s="42" t="str">
        <f>IF(AND($R7="",$T7=""),"",IF($R7&gt;$T7,"○",IF($R7=$T7,"△",IF($R7&lt;$T7,"●"))))</f>
        <v/>
      </c>
      <c r="T7" s="43"/>
      <c r="U7" s="41"/>
      <c r="V7" s="42" t="str">
        <f>IF(AND($U7="",$W7=""),"",IF($U7&gt;$W7,"○",IF($U7=$W7,"△",IF($U7&lt;$W7,"●"))))</f>
        <v/>
      </c>
      <c r="W7" s="43"/>
      <c r="X7" s="41"/>
      <c r="Y7" s="42" t="str">
        <f>IF(AND($X7="",$Z7=""),"",IF($X7&gt;$Z7,"○",IF($X7=$Z7,"△",IF($X7&lt;$Z7,"●"))))</f>
        <v/>
      </c>
      <c r="Z7" s="43"/>
      <c r="AA7" s="41"/>
      <c r="AB7" s="42" t="str">
        <f>IF(AND($AA7="",$AC7=""),"",IF($AA7&gt;$AC7,"○",IF($AA7=$AC7,"△",IF($AA7&lt;$AC7,"●"))))</f>
        <v/>
      </c>
      <c r="AC7" s="43"/>
      <c r="AD7" s="128"/>
      <c r="AE7" s="128"/>
      <c r="AF7" s="128"/>
      <c r="AG7" s="128"/>
      <c r="AH7" s="128"/>
      <c r="AI7" s="128"/>
      <c r="AJ7" s="128"/>
      <c r="AK7" s="128"/>
      <c r="AL7" s="166"/>
      <c r="AM7" s="51">
        <f>COUNTIF(C7:AC7,"○")*3</f>
        <v>0</v>
      </c>
      <c r="AN7" s="51">
        <f>COUNTIF(C7:AC7,"△")*1</f>
        <v>0</v>
      </c>
      <c r="AO7" s="51">
        <f>COUNTIF(C7:AC7,"●")*0</f>
        <v>0</v>
      </c>
      <c r="AP7" s="53">
        <f>B4</f>
        <v>0</v>
      </c>
      <c r="AQ7" s="53" t="str">
        <f>IF(AND(AL4:AL39=""),"",VLOOKUP(1,AL4:AP39,5,0))</f>
        <v/>
      </c>
      <c r="AR7" s="52"/>
      <c r="AS7" s="132"/>
    </row>
    <row r="8" spans="1:45" ht="20.100000000000001" customHeight="1">
      <c r="A8" s="120">
        <v>2</v>
      </c>
      <c r="B8" s="161"/>
      <c r="C8" s="143" t="str">
        <f>IF(AND(F$4=""),"",F$4)</f>
        <v/>
      </c>
      <c r="D8" s="144"/>
      <c r="E8" s="145"/>
      <c r="F8" s="167"/>
      <c r="G8" s="168"/>
      <c r="H8" s="169"/>
      <c r="I8" s="143"/>
      <c r="J8" s="144"/>
      <c r="K8" s="145"/>
      <c r="L8" s="143"/>
      <c r="M8" s="144"/>
      <c r="N8" s="145"/>
      <c r="O8" s="143"/>
      <c r="P8" s="144"/>
      <c r="Q8" s="145"/>
      <c r="R8" s="143"/>
      <c r="S8" s="144"/>
      <c r="T8" s="145"/>
      <c r="U8" s="143"/>
      <c r="V8" s="144"/>
      <c r="W8" s="145"/>
      <c r="X8" s="143"/>
      <c r="Y8" s="144"/>
      <c r="Z8" s="145"/>
      <c r="AA8" s="143"/>
      <c r="AB8" s="144"/>
      <c r="AC8" s="145"/>
      <c r="AD8" s="126" t="str">
        <f t="shared" ref="AD8" si="0">IF(AND($D11="",$G11="",$J11="",$M11="",$P11="",$S11="",$V11="",$Y11="",$AB11=""),"",SUM((COUNTIF($C11:$AC11,"○")),(COUNTIF($C11:$AC11,"●")),(COUNTIF($C11:$AC11,"△"))))</f>
        <v/>
      </c>
      <c r="AE8" s="126" t="str">
        <f t="shared" ref="AE8" si="1">IF(AND($D11="",$G11="",$J11="",$M11="",$P11="",$S11="",$V11="",$Y11="",$AB11=""),"",SUM($AM11:$AO11))</f>
        <v/>
      </c>
      <c r="AF8" s="126" t="str">
        <f t="shared" ref="AF8" si="2">IF(AND($D11="",$G11="",$J11="",$J11="",$M11="",$P11="",$S11="",$V11="",$Y11="",$AB11=""),"",COUNTIF(C11:AC11,"○"))</f>
        <v/>
      </c>
      <c r="AG8" s="126" t="str">
        <f t="shared" ref="AG8" si="3">IF(AND($D11="",$G11="",$J11="",$J11="",$M11="",$P11="",$S11="",$V11="",$Y11="",$AB11=""),"",COUNTIF(C11:AC11,"●"))</f>
        <v/>
      </c>
      <c r="AH8" s="126" t="str">
        <f t="shared" ref="AH8" si="4">IF(AND($D11="",$G11="",$J11="",$J11="",$M11="",$P11="",$S11="",$V11="",$Y11="",$AB11=""),"",COUNTIF(C11:AC11,"△"))</f>
        <v/>
      </c>
      <c r="AI8" s="126" t="str">
        <f t="shared" ref="AI8" si="5">IF(AND($C11="",$F11="",$I11="",$L11="",$O11="",$R11="",$U11="",$X11="",$AA11=""),"",SUM($C11,$F11,$I11,$L11,$O11,$R11,$U11,$X11,$AA11))</f>
        <v/>
      </c>
      <c r="AJ8" s="126" t="str">
        <f t="shared" ref="AJ8" si="6">IF(AND($E11="",$H11="",$K11="",$N11="",$Q11="",$T11="",$W11="",$Z11="",$AC11=""),"",SUM($E11,$H11,$K11,$N11,$Q11,$T11,$W11,$Z11,$AC11))</f>
        <v/>
      </c>
      <c r="AK8" s="126" t="str">
        <f t="shared" ref="AK8" si="7">IF(AND($AI8="",$AJ8=""),"",($AI8-$AJ8))</f>
        <v/>
      </c>
      <c r="AL8" s="164" t="str">
        <f>IF(AND($AD8=""),"",RANK(AS8,AS$4:AS$39))</f>
        <v/>
      </c>
      <c r="AM8" s="50"/>
      <c r="AN8" s="50"/>
      <c r="AP8" s="52"/>
      <c r="AQ8" s="52"/>
      <c r="AR8" s="52"/>
      <c r="AS8" s="132" t="str">
        <f t="shared" ref="AS8" si="8">IFERROR(AE8*1000000+AK8*100+AI8,"")</f>
        <v/>
      </c>
    </row>
    <row r="9" spans="1:45" ht="20.100000000000001" customHeight="1">
      <c r="A9" s="121"/>
      <c r="B9" s="162"/>
      <c r="C9" s="146" t="str">
        <f>IF(AND(F$5=""),"",F$5)</f>
        <v/>
      </c>
      <c r="D9" s="147"/>
      <c r="E9" s="148"/>
      <c r="F9" s="170"/>
      <c r="G9" s="171"/>
      <c r="H9" s="172"/>
      <c r="I9" s="146"/>
      <c r="J9" s="147"/>
      <c r="K9" s="148"/>
      <c r="L9" s="146"/>
      <c r="M9" s="147"/>
      <c r="N9" s="148"/>
      <c r="O9" s="146"/>
      <c r="P9" s="147"/>
      <c r="Q9" s="148"/>
      <c r="R9" s="146"/>
      <c r="S9" s="147"/>
      <c r="T9" s="148"/>
      <c r="U9" s="146"/>
      <c r="V9" s="147"/>
      <c r="W9" s="148"/>
      <c r="X9" s="146"/>
      <c r="Y9" s="147"/>
      <c r="Z9" s="148"/>
      <c r="AA9" s="146"/>
      <c r="AB9" s="147"/>
      <c r="AC9" s="148"/>
      <c r="AD9" s="127"/>
      <c r="AE9" s="127"/>
      <c r="AF9" s="127"/>
      <c r="AG9" s="127"/>
      <c r="AH9" s="127"/>
      <c r="AI9" s="127"/>
      <c r="AJ9" s="127"/>
      <c r="AK9" s="127"/>
      <c r="AL9" s="165"/>
      <c r="AM9" s="50"/>
      <c r="AN9" s="50"/>
      <c r="AP9" s="52"/>
      <c r="AQ9" s="52"/>
      <c r="AR9" s="52"/>
      <c r="AS9" s="132"/>
    </row>
    <row r="10" spans="1:45" ht="20.100000000000001" customHeight="1">
      <c r="A10" s="121"/>
      <c r="B10" s="162"/>
      <c r="C10" s="149" t="str">
        <f>IF(AND(F$6=""),"",F$6)</f>
        <v/>
      </c>
      <c r="D10" s="150"/>
      <c r="E10" s="151"/>
      <c r="F10" s="170"/>
      <c r="G10" s="171"/>
      <c r="H10" s="172"/>
      <c r="I10" s="149"/>
      <c r="J10" s="150"/>
      <c r="K10" s="151"/>
      <c r="L10" s="149"/>
      <c r="M10" s="150"/>
      <c r="N10" s="151"/>
      <c r="O10" s="149"/>
      <c r="P10" s="150"/>
      <c r="Q10" s="151"/>
      <c r="R10" s="149"/>
      <c r="S10" s="150"/>
      <c r="T10" s="151"/>
      <c r="U10" s="149"/>
      <c r="V10" s="150"/>
      <c r="W10" s="151"/>
      <c r="X10" s="149"/>
      <c r="Y10" s="150"/>
      <c r="Z10" s="151"/>
      <c r="AA10" s="149"/>
      <c r="AB10" s="150"/>
      <c r="AC10" s="151"/>
      <c r="AD10" s="127"/>
      <c r="AE10" s="127"/>
      <c r="AF10" s="127"/>
      <c r="AG10" s="127"/>
      <c r="AH10" s="127"/>
      <c r="AI10" s="127"/>
      <c r="AJ10" s="127"/>
      <c r="AK10" s="127"/>
      <c r="AL10" s="165"/>
      <c r="AM10" s="50"/>
      <c r="AN10" s="50"/>
      <c r="AP10" s="52"/>
      <c r="AQ10" s="52"/>
      <c r="AR10" s="52"/>
      <c r="AS10" s="132"/>
    </row>
    <row r="11" spans="1:45" ht="24" customHeight="1">
      <c r="A11" s="122"/>
      <c r="B11" s="163"/>
      <c r="C11" s="41" t="str">
        <f>IF(AND(H$7=""),"",H$7)</f>
        <v/>
      </c>
      <c r="D11" s="42" t="str">
        <f>IF(AND($C11="",$E11=""),"",IF($C11&gt;$E11,"○",IF($C11=$E11,"△",IF($C11&lt;$E11,"●"))))</f>
        <v/>
      </c>
      <c r="E11" s="43" t="str">
        <f>IF(AND(F$7=""),"",F$7)</f>
        <v/>
      </c>
      <c r="F11" s="173"/>
      <c r="G11" s="174"/>
      <c r="H11" s="175"/>
      <c r="I11" s="41"/>
      <c r="J11" s="42" t="str">
        <f>IF(AND($I11="",$K11=""),"",IF($I11&gt;$K11,"○",IF($I11=$K11,"△",IF($I11&lt;$K11,"●"))))</f>
        <v/>
      </c>
      <c r="K11" s="43"/>
      <c r="L11" s="41"/>
      <c r="M11" s="42" t="str">
        <f>IF(AND($L11="",$N11=""),"",IF($L11&gt;$N11,"○",IF($L11=$N11,"△",IF($L11&lt;$N11,"●"))))</f>
        <v/>
      </c>
      <c r="N11" s="43"/>
      <c r="O11" s="41"/>
      <c r="P11" s="42" t="str">
        <f>IF(AND($O11="",$Q11=""),"",IF($O11&gt;$Q11,"○",IF($O11=$Q11,"△",IF($O11&lt;$Q11,"●"))))</f>
        <v/>
      </c>
      <c r="Q11" s="43"/>
      <c r="R11" s="41"/>
      <c r="S11" s="42" t="str">
        <f>IF(AND($R11="",$T11=""),"",IF($R11&gt;$T11,"○",IF($R11=$T11,"△",IF($R11&lt;$T11,"●"))))</f>
        <v/>
      </c>
      <c r="T11" s="43"/>
      <c r="U11" s="41"/>
      <c r="V11" s="42" t="str">
        <f>IF(AND($U11="",$W11=""),"",IF($U11&gt;$W11,"○",IF($U11=$W11,"△",IF($U11&lt;$W11,"●"))))</f>
        <v/>
      </c>
      <c r="W11" s="43"/>
      <c r="X11" s="41"/>
      <c r="Y11" s="42" t="str">
        <f>IF(AND($X11="",$Z11=""),"",IF($X11&gt;$Z11,"○",IF($X11=$Z11,"△",IF($X11&lt;$Z11,"●"))))</f>
        <v/>
      </c>
      <c r="Z11" s="43"/>
      <c r="AA11" s="41"/>
      <c r="AB11" s="42" t="str">
        <f>IF(AND($AA11="",$AC11=""),"",IF($AA11&gt;$AC11,"○",IF($AA11=$AC11,"△",IF($AA11&lt;$AC11,"●"))))</f>
        <v/>
      </c>
      <c r="AC11" s="43"/>
      <c r="AD11" s="128"/>
      <c r="AE11" s="128"/>
      <c r="AF11" s="128"/>
      <c r="AG11" s="128"/>
      <c r="AH11" s="128"/>
      <c r="AI11" s="128"/>
      <c r="AJ11" s="128"/>
      <c r="AK11" s="128"/>
      <c r="AL11" s="166"/>
      <c r="AM11" s="51">
        <f>COUNTIF(C11:AC11,"○")*3</f>
        <v>0</v>
      </c>
      <c r="AN11" s="51">
        <f>COUNTIF(C11:AC11,"△")*1</f>
        <v>0</v>
      </c>
      <c r="AO11" s="51">
        <f>COUNTIF(C11:AC11,"●")*0</f>
        <v>0</v>
      </c>
      <c r="AP11" s="53">
        <f>B8</f>
        <v>0</v>
      </c>
      <c r="AQ11" s="53"/>
      <c r="AR11" s="52"/>
      <c r="AS11" s="132"/>
    </row>
    <row r="12" spans="1:45" ht="20.100000000000001" customHeight="1">
      <c r="A12" s="120">
        <v>3</v>
      </c>
      <c r="B12" s="161"/>
      <c r="C12" s="143" t="str">
        <f>IF(AND($I$4=""),"",$I$4)</f>
        <v/>
      </c>
      <c r="D12" s="144"/>
      <c r="E12" s="145"/>
      <c r="F12" s="143" t="str">
        <f>IF(AND($I$8=""),"",$I$8)</f>
        <v/>
      </c>
      <c r="G12" s="144"/>
      <c r="H12" s="145"/>
      <c r="I12" s="167"/>
      <c r="J12" s="168"/>
      <c r="K12" s="169"/>
      <c r="L12" s="143"/>
      <c r="M12" s="144"/>
      <c r="N12" s="145"/>
      <c r="O12" s="143"/>
      <c r="P12" s="144"/>
      <c r="Q12" s="145"/>
      <c r="R12" s="143"/>
      <c r="S12" s="144"/>
      <c r="T12" s="145"/>
      <c r="U12" s="143"/>
      <c r="V12" s="144"/>
      <c r="W12" s="145"/>
      <c r="X12" s="143"/>
      <c r="Y12" s="144"/>
      <c r="Z12" s="145"/>
      <c r="AA12" s="143"/>
      <c r="AB12" s="144"/>
      <c r="AC12" s="145"/>
      <c r="AD12" s="126" t="str">
        <f t="shared" ref="AD12" si="9">IF(AND($D15="",$G15="",$J15="",$M15="",$P15="",$S15="",$V15="",$Y15="",$AB15=""),"",SUM((COUNTIF($C15:$AC15,"○")),(COUNTIF($C15:$AC15,"●")),(COUNTIF($C15:$AC15,"△"))))</f>
        <v/>
      </c>
      <c r="AE12" s="126" t="str">
        <f t="shared" ref="AE12" si="10">IF(AND($D15="",$G15="",$J15="",$M15="",$P15="",$S15="",$V15="",$Y15="",$AB15=""),"",SUM($AM15:$AO15))</f>
        <v/>
      </c>
      <c r="AF12" s="126" t="str">
        <f t="shared" ref="AF12" si="11">IF(AND($D15="",$G15="",$J15="",$J15="",$M15="",$P15="",$S15="",$V15="",$Y15="",$AB15=""),"",COUNTIF(C15:AC15,"○"))</f>
        <v/>
      </c>
      <c r="AG12" s="126" t="str">
        <f t="shared" ref="AG12" si="12">IF(AND($D15="",$G15="",$J15="",$J15="",$M15="",$P15="",$S15="",$V15="",$Y15="",$AB15=""),"",COUNTIF(C15:AC15,"●"))</f>
        <v/>
      </c>
      <c r="AH12" s="126" t="str">
        <f t="shared" ref="AH12" si="13">IF(AND($D15="",$G15="",$J15="",$J15="",$M15="",$P15="",$S15="",$V15="",$Y15="",$AB15=""),"",COUNTIF(C15:AC15,"△"))</f>
        <v/>
      </c>
      <c r="AI12" s="126" t="str">
        <f t="shared" ref="AI12" si="14">IF(AND($C15="",$F15="",$I15="",$L15="",$O15="",$R15="",$U15="",$X15="",$AA15=""),"",SUM($C15,$F15,$I15,$L15,$O15,$R15,$U15,$X15,$AA15))</f>
        <v/>
      </c>
      <c r="AJ12" s="126" t="str">
        <f t="shared" ref="AJ12" si="15">IF(AND($E15="",$H15="",$K15="",$N15="",$Q15="",$T15="",$W15="",$Z15="",$AC15=""),"",SUM($E15,$H15,$K15,$N15,$Q15,$T15,$W15,$Z15,$AC15))</f>
        <v/>
      </c>
      <c r="AK12" s="126" t="str">
        <f t="shared" ref="AK12" si="16">IF(AND($AI12="",$AJ12=""),"",($AI12-$AJ12))</f>
        <v/>
      </c>
      <c r="AL12" s="164" t="str">
        <f>IF(AND($AD12=""),"",RANK(AS12,AS$4:AS$39))</f>
        <v/>
      </c>
      <c r="AM12" s="50"/>
      <c r="AN12" s="50"/>
      <c r="AP12" s="52"/>
      <c r="AQ12" s="52"/>
      <c r="AR12" s="52"/>
      <c r="AS12" s="132" t="str">
        <f t="shared" ref="AS12" si="17">IFERROR(AE12*1000000+AK12*100+AI12,"")</f>
        <v/>
      </c>
    </row>
    <row r="13" spans="1:45" ht="20.100000000000001" customHeight="1">
      <c r="A13" s="121"/>
      <c r="B13" s="162"/>
      <c r="C13" s="146" t="str">
        <f>IF(AND($I$5=""),"",$I$5)</f>
        <v/>
      </c>
      <c r="D13" s="147"/>
      <c r="E13" s="148"/>
      <c r="F13" s="146" t="str">
        <f>IF(AND($I$9=""),"",$I$9)</f>
        <v/>
      </c>
      <c r="G13" s="147"/>
      <c r="H13" s="148"/>
      <c r="I13" s="170"/>
      <c r="J13" s="171"/>
      <c r="K13" s="172"/>
      <c r="L13" s="146"/>
      <c r="M13" s="147"/>
      <c r="N13" s="148"/>
      <c r="O13" s="146"/>
      <c r="P13" s="147"/>
      <c r="Q13" s="148"/>
      <c r="R13" s="146"/>
      <c r="S13" s="147"/>
      <c r="T13" s="148"/>
      <c r="U13" s="146"/>
      <c r="V13" s="147"/>
      <c r="W13" s="148"/>
      <c r="X13" s="146"/>
      <c r="Y13" s="147"/>
      <c r="Z13" s="148"/>
      <c r="AA13" s="146"/>
      <c r="AB13" s="147"/>
      <c r="AC13" s="148"/>
      <c r="AD13" s="127"/>
      <c r="AE13" s="127"/>
      <c r="AF13" s="127"/>
      <c r="AG13" s="127"/>
      <c r="AH13" s="127"/>
      <c r="AI13" s="127"/>
      <c r="AJ13" s="127"/>
      <c r="AK13" s="127"/>
      <c r="AL13" s="165"/>
      <c r="AM13" s="50"/>
      <c r="AN13" s="50"/>
      <c r="AP13" s="52"/>
      <c r="AQ13" s="52"/>
      <c r="AR13" s="52"/>
      <c r="AS13" s="132"/>
    </row>
    <row r="14" spans="1:45" ht="20.100000000000001" customHeight="1">
      <c r="A14" s="121"/>
      <c r="B14" s="162"/>
      <c r="C14" s="149" t="str">
        <f>IF(AND($I$6=""),"",$I$6)</f>
        <v/>
      </c>
      <c r="D14" s="150"/>
      <c r="E14" s="151"/>
      <c r="F14" s="149" t="str">
        <f>IF(AND($I$10=""),"",$I$10)</f>
        <v/>
      </c>
      <c r="G14" s="150"/>
      <c r="H14" s="151"/>
      <c r="I14" s="170"/>
      <c r="J14" s="171"/>
      <c r="K14" s="172"/>
      <c r="L14" s="149"/>
      <c r="M14" s="150"/>
      <c r="N14" s="151"/>
      <c r="O14" s="149"/>
      <c r="P14" s="150"/>
      <c r="Q14" s="151"/>
      <c r="R14" s="149"/>
      <c r="S14" s="150"/>
      <c r="T14" s="151"/>
      <c r="U14" s="149"/>
      <c r="V14" s="150"/>
      <c r="W14" s="151"/>
      <c r="X14" s="149"/>
      <c r="Y14" s="150"/>
      <c r="Z14" s="151"/>
      <c r="AA14" s="149"/>
      <c r="AB14" s="150"/>
      <c r="AC14" s="151"/>
      <c r="AD14" s="127"/>
      <c r="AE14" s="127"/>
      <c r="AF14" s="127"/>
      <c r="AG14" s="127"/>
      <c r="AH14" s="127"/>
      <c r="AI14" s="127"/>
      <c r="AJ14" s="127"/>
      <c r="AK14" s="127"/>
      <c r="AL14" s="165"/>
      <c r="AM14" s="50"/>
      <c r="AN14" s="50"/>
      <c r="AP14" s="52"/>
      <c r="AQ14" s="52"/>
      <c r="AR14" s="52"/>
      <c r="AS14" s="132"/>
    </row>
    <row r="15" spans="1:45" ht="24" customHeight="1">
      <c r="A15" s="122"/>
      <c r="B15" s="163"/>
      <c r="C15" s="41" t="str">
        <f>IF(AND(K$7=""),"",K$7)</f>
        <v/>
      </c>
      <c r="D15" s="42" t="str">
        <f>IF(AND($C15="",$E15=""),"",IF($C15&gt;$E15,"○",IF($C15=$E15,"△",IF($C15&lt;$E15,"●"))))</f>
        <v/>
      </c>
      <c r="E15" s="43" t="str">
        <f>IF(AND(I$7=""),"",I$7)</f>
        <v/>
      </c>
      <c r="F15" s="41" t="str">
        <f>IF(AND(K$11=""),"",K$11)</f>
        <v/>
      </c>
      <c r="G15" s="42" t="str">
        <f>IF(AND($F15="",$H15=""),"",IF($F15&gt;$H15,"○",IF($F15=$H15,"△",IF($F15&lt;$H15,"●"))))</f>
        <v/>
      </c>
      <c r="H15" s="43" t="str">
        <f>IF(AND(I$11=""),"",I$11)</f>
        <v/>
      </c>
      <c r="I15" s="173"/>
      <c r="J15" s="174"/>
      <c r="K15" s="175"/>
      <c r="L15" s="41"/>
      <c r="M15" s="42" t="str">
        <f>IF(AND($L15="",$N15=""),"",IF($L15&gt;$N15,"○",IF($L15=$N15,"△",IF($L15&lt;$N15,"●"))))</f>
        <v/>
      </c>
      <c r="N15" s="43"/>
      <c r="O15" s="41"/>
      <c r="P15" s="42" t="str">
        <f>IF(AND($O15="",$Q15=""),"",IF($O15&gt;$Q15,"○",IF($O15=$Q15,"△",IF($O15&lt;$Q15,"●"))))</f>
        <v/>
      </c>
      <c r="Q15" s="43"/>
      <c r="R15" s="41"/>
      <c r="S15" s="42" t="str">
        <f>IF(AND($R15="",$T15=""),"",IF($R15&gt;$T15,"○",IF($R15=$T15,"△",IF($R15&lt;$T15,"●"))))</f>
        <v/>
      </c>
      <c r="T15" s="43"/>
      <c r="U15" s="41"/>
      <c r="V15" s="42" t="str">
        <f>IF(AND($U15="",$W15=""),"",IF($U15&gt;$W15,"○",IF($U15=$W15,"△",IF($U15&lt;$W15,"●"))))</f>
        <v/>
      </c>
      <c r="W15" s="43"/>
      <c r="X15" s="41"/>
      <c r="Y15" s="42" t="str">
        <f>IF(AND($X15="",$Z15=""),"",IF($X15&gt;$Z15,"○",IF($X15=$Z15,"△",IF($X15&lt;$Z15,"●"))))</f>
        <v/>
      </c>
      <c r="Z15" s="43"/>
      <c r="AA15" s="41"/>
      <c r="AB15" s="42" t="str">
        <f>IF(AND($AA15="",$AC15=""),"",IF($AA15&gt;$AC15,"○",IF($AA15=$AC15,"△",IF($AA15&lt;$AC15,"●"))))</f>
        <v/>
      </c>
      <c r="AC15" s="43"/>
      <c r="AD15" s="128"/>
      <c r="AE15" s="128"/>
      <c r="AF15" s="128"/>
      <c r="AG15" s="128"/>
      <c r="AH15" s="128"/>
      <c r="AI15" s="128"/>
      <c r="AJ15" s="128"/>
      <c r="AK15" s="128"/>
      <c r="AL15" s="166"/>
      <c r="AM15" s="51">
        <f>COUNTIF(C15:AC15,"○")*3</f>
        <v>0</v>
      </c>
      <c r="AN15" s="51">
        <f>COUNTIF(C15:AC15,"△")*1</f>
        <v>0</v>
      </c>
      <c r="AO15" s="51">
        <f>COUNTIF(C15:AC15,"●")*0</f>
        <v>0</v>
      </c>
      <c r="AP15" s="53">
        <f>B12</f>
        <v>0</v>
      </c>
      <c r="AQ15" s="53"/>
      <c r="AR15" s="52"/>
      <c r="AS15" s="132"/>
    </row>
    <row r="16" spans="1:45" ht="20.100000000000001" customHeight="1">
      <c r="A16" s="120">
        <v>4</v>
      </c>
      <c r="B16" s="161"/>
      <c r="C16" s="143" t="str">
        <f>IF(AND($L$4=""),"",$L$4)</f>
        <v/>
      </c>
      <c r="D16" s="144"/>
      <c r="E16" s="145"/>
      <c r="F16" s="143" t="str">
        <f>IF(AND($L$8=""),"",$L$8)</f>
        <v/>
      </c>
      <c r="G16" s="144"/>
      <c r="H16" s="145"/>
      <c r="I16" s="143" t="str">
        <f>IF(AND($L$12=""),"",$L$12)</f>
        <v/>
      </c>
      <c r="J16" s="144"/>
      <c r="K16" s="145"/>
      <c r="L16" s="167"/>
      <c r="M16" s="168"/>
      <c r="N16" s="169"/>
      <c r="O16" s="143"/>
      <c r="P16" s="144"/>
      <c r="Q16" s="145"/>
      <c r="R16" s="143"/>
      <c r="S16" s="144"/>
      <c r="T16" s="145"/>
      <c r="U16" s="143"/>
      <c r="V16" s="144"/>
      <c r="W16" s="145"/>
      <c r="X16" s="143"/>
      <c r="Y16" s="144"/>
      <c r="Z16" s="145"/>
      <c r="AA16" s="143"/>
      <c r="AB16" s="144"/>
      <c r="AC16" s="145"/>
      <c r="AD16" s="126" t="str">
        <f t="shared" ref="AD16" si="18">IF(AND($D19="",$G19="",$J19="",$M19="",$P19="",$S19="",$V19="",$Y19="",$AB19=""),"",SUM((COUNTIF($C19:$AC19,"○")),(COUNTIF($C19:$AC19,"●")),(COUNTIF($C19:$AC19,"△"))))</f>
        <v/>
      </c>
      <c r="AE16" s="126" t="str">
        <f t="shared" ref="AE16" si="19">IF(AND($D19="",$G19="",$J19="",$M19="",$P19="",$S19="",$V19="",$Y19="",$AB19=""),"",SUM($AM19:$AO19))</f>
        <v/>
      </c>
      <c r="AF16" s="126" t="str">
        <f t="shared" ref="AF16" si="20">IF(AND($D19="",$G19="",$J19="",$J19="",$M19="",$P19="",$S19="",$V19="",$Y19="",$AB19=""),"",COUNTIF(C19:AC19,"○"))</f>
        <v/>
      </c>
      <c r="AG16" s="126" t="str">
        <f t="shared" ref="AG16" si="21">IF(AND($D19="",$G19="",$J19="",$J19="",$M19="",$P19="",$S19="",$V19="",$Y19="",$AB19=""),"",COUNTIF(C19:AC19,"●"))</f>
        <v/>
      </c>
      <c r="AH16" s="126" t="str">
        <f t="shared" ref="AH16" si="22">IF(AND($D19="",$G19="",$J19="",$J19="",$M19="",$P19="",$S19="",$V19="",$Y19="",$AB19=""),"",COUNTIF(C19:AC19,"△"))</f>
        <v/>
      </c>
      <c r="AI16" s="126" t="str">
        <f t="shared" ref="AI16" si="23">IF(AND($C19="",$F19="",$I19="",$L19="",$O19="",$R19="",$U19="",$X19="",$AA19=""),"",SUM($C19,$F19,$I19,$L19,$O19,$R19,$U19,$X19,$AA19))</f>
        <v/>
      </c>
      <c r="AJ16" s="126" t="str">
        <f t="shared" ref="AJ16" si="24">IF(AND($E19="",$H19="",$K19="",$N19="",$Q19="",$T19="",$W19="",$Z19="",$AC19=""),"",SUM($E19,$H19,$K19,$N19,$Q19,$T19,$W19,$Z19,$AC19))</f>
        <v/>
      </c>
      <c r="AK16" s="126" t="str">
        <f t="shared" ref="AK16" si="25">IF(AND($AI16="",$AJ16=""),"",($AI16-$AJ16))</f>
        <v/>
      </c>
      <c r="AL16" s="164" t="str">
        <f>IF(AND($AD16=""),"",RANK(AS16,AS$4:AS$39))</f>
        <v/>
      </c>
      <c r="AM16" s="50"/>
      <c r="AN16" s="50"/>
      <c r="AP16" s="52"/>
      <c r="AQ16" s="52"/>
      <c r="AR16" s="52"/>
      <c r="AS16" s="132" t="str">
        <f t="shared" ref="AS16" si="26">IFERROR(AE16*1000000+AK16*100+AI16,"")</f>
        <v/>
      </c>
    </row>
    <row r="17" spans="1:45" ht="20.100000000000001" customHeight="1">
      <c r="A17" s="121"/>
      <c r="B17" s="162"/>
      <c r="C17" s="146" t="str">
        <f>IF(AND($L$5=""),"",$L$5)</f>
        <v/>
      </c>
      <c r="D17" s="147"/>
      <c r="E17" s="148"/>
      <c r="F17" s="146" t="str">
        <f>IF(AND($L$9=""),"",$L$9)</f>
        <v/>
      </c>
      <c r="G17" s="147"/>
      <c r="H17" s="148"/>
      <c r="I17" s="146" t="str">
        <f>IF(AND($L$13=""),"",$L$13)</f>
        <v/>
      </c>
      <c r="J17" s="147"/>
      <c r="K17" s="148"/>
      <c r="L17" s="170"/>
      <c r="M17" s="171"/>
      <c r="N17" s="172"/>
      <c r="O17" s="146"/>
      <c r="P17" s="147"/>
      <c r="Q17" s="148"/>
      <c r="R17" s="146"/>
      <c r="S17" s="147"/>
      <c r="T17" s="148"/>
      <c r="U17" s="146"/>
      <c r="V17" s="147"/>
      <c r="W17" s="148"/>
      <c r="X17" s="146"/>
      <c r="Y17" s="147"/>
      <c r="Z17" s="148"/>
      <c r="AA17" s="146"/>
      <c r="AB17" s="147"/>
      <c r="AC17" s="148"/>
      <c r="AD17" s="127"/>
      <c r="AE17" s="127"/>
      <c r="AF17" s="127"/>
      <c r="AG17" s="127"/>
      <c r="AH17" s="127"/>
      <c r="AI17" s="127"/>
      <c r="AJ17" s="127"/>
      <c r="AK17" s="127"/>
      <c r="AL17" s="165"/>
      <c r="AM17" s="50"/>
      <c r="AN17" s="50"/>
      <c r="AP17" s="52"/>
      <c r="AQ17" s="52"/>
      <c r="AR17" s="52"/>
      <c r="AS17" s="132"/>
    </row>
    <row r="18" spans="1:45" ht="20.100000000000001" customHeight="1">
      <c r="A18" s="121"/>
      <c r="B18" s="162"/>
      <c r="C18" s="149" t="str">
        <f>IF(AND($L$6=""),"",$L$6)</f>
        <v/>
      </c>
      <c r="D18" s="150"/>
      <c r="E18" s="151"/>
      <c r="F18" s="149" t="str">
        <f>IF(AND($L$10=""),"",$L$10)</f>
        <v/>
      </c>
      <c r="G18" s="150"/>
      <c r="H18" s="151"/>
      <c r="I18" s="149" t="str">
        <f>IF(AND($L$14=""),"",$L$14)</f>
        <v/>
      </c>
      <c r="J18" s="150"/>
      <c r="K18" s="151"/>
      <c r="L18" s="170"/>
      <c r="M18" s="171"/>
      <c r="N18" s="172"/>
      <c r="O18" s="149"/>
      <c r="P18" s="150"/>
      <c r="Q18" s="151"/>
      <c r="R18" s="149"/>
      <c r="S18" s="150"/>
      <c r="T18" s="151"/>
      <c r="U18" s="149"/>
      <c r="V18" s="150"/>
      <c r="W18" s="151"/>
      <c r="X18" s="149"/>
      <c r="Y18" s="150"/>
      <c r="Z18" s="151"/>
      <c r="AA18" s="149"/>
      <c r="AB18" s="150"/>
      <c r="AC18" s="151"/>
      <c r="AD18" s="127"/>
      <c r="AE18" s="127"/>
      <c r="AF18" s="127"/>
      <c r="AG18" s="127"/>
      <c r="AH18" s="127"/>
      <c r="AI18" s="127"/>
      <c r="AJ18" s="127"/>
      <c r="AK18" s="127"/>
      <c r="AL18" s="165"/>
      <c r="AM18" s="50"/>
      <c r="AN18" s="50"/>
      <c r="AP18" s="52"/>
      <c r="AQ18" s="52"/>
      <c r="AR18" s="52"/>
      <c r="AS18" s="132"/>
    </row>
    <row r="19" spans="1:45" ht="24" customHeight="1">
      <c r="A19" s="122"/>
      <c r="B19" s="163"/>
      <c r="C19" s="41" t="str">
        <f>IF(AND(N$7=""),"",N$7)</f>
        <v/>
      </c>
      <c r="D19" s="42" t="str">
        <f>IF(AND($C19="",$E19=""),"",IF($C19&gt;$E19,"○",IF($C19=$E19,"△",IF($C19&lt;$E19,"●"))))</f>
        <v/>
      </c>
      <c r="E19" s="43" t="str">
        <f>IF(AND(L$7=""),"",L$7)</f>
        <v/>
      </c>
      <c r="F19" s="41" t="str">
        <f>IF(AND(N$11=""),"",N$11)</f>
        <v/>
      </c>
      <c r="G19" s="42" t="str">
        <f>IF(AND($F19="",$H19=""),"",IF($F19&gt;$H19,"○",IF($F19=$H19,"△",IF($F19&lt;$H19,"●"))))</f>
        <v/>
      </c>
      <c r="H19" s="43" t="str">
        <f>IF(AND(L$11=""),"",L$11)</f>
        <v/>
      </c>
      <c r="I19" s="41" t="str">
        <f>IF(AND(N$15=""),"",N$15)</f>
        <v/>
      </c>
      <c r="J19" s="42" t="str">
        <f>IF(AND($I19="",$K19=""),"",IF($I19&gt;$K19,"○",IF($I19=$K19,"△",IF($I19&lt;$K19,"●"))))</f>
        <v/>
      </c>
      <c r="K19" s="43" t="str">
        <f>IF(AND(L$15=""),"",L$15)</f>
        <v/>
      </c>
      <c r="L19" s="173"/>
      <c r="M19" s="174"/>
      <c r="N19" s="175"/>
      <c r="O19" s="41"/>
      <c r="P19" s="42" t="str">
        <f>IF(AND($O19="",$Q19=""),"",IF($O19&gt;$Q19,"○",IF($O19=$Q19,"△",IF($O19&lt;$Q19,"●"))))</f>
        <v/>
      </c>
      <c r="Q19" s="43"/>
      <c r="R19" s="41"/>
      <c r="S19" s="42" t="str">
        <f>IF(AND($R19="",$T19=""),"",IF($R19&gt;$T19,"○",IF($R19=$T19,"△",IF($R19&lt;$T19,"●"))))</f>
        <v/>
      </c>
      <c r="T19" s="43"/>
      <c r="U19" s="41"/>
      <c r="V19" s="42" t="str">
        <f>IF(AND($U19="",$W19=""),"",IF($U19&gt;$W19,"○",IF($U19=$W19,"△",IF($U19&lt;$W19,"●"))))</f>
        <v/>
      </c>
      <c r="W19" s="43"/>
      <c r="X19" s="41"/>
      <c r="Y19" s="42" t="str">
        <f>IF(AND($X19="",$Z19=""),"",IF($X19&gt;$Z19,"○",IF($X19=$Z19,"△",IF($X19&lt;$Z19,"●"))))</f>
        <v/>
      </c>
      <c r="Z19" s="43"/>
      <c r="AA19" s="41"/>
      <c r="AB19" s="42" t="str">
        <f>IF(AND($AA19="",$AC19=""),"",IF($AA19&gt;$AC19,"○",IF($AA19=$AC19,"△",IF($AA19&lt;$AC19,"●"))))</f>
        <v/>
      </c>
      <c r="AC19" s="43"/>
      <c r="AD19" s="128"/>
      <c r="AE19" s="128"/>
      <c r="AF19" s="128"/>
      <c r="AG19" s="128"/>
      <c r="AH19" s="128"/>
      <c r="AI19" s="128"/>
      <c r="AJ19" s="128"/>
      <c r="AK19" s="128"/>
      <c r="AL19" s="166"/>
      <c r="AM19" s="51">
        <f>COUNTIF(C19:AC19,"○")*3</f>
        <v>0</v>
      </c>
      <c r="AN19" s="51">
        <f>COUNTIF(C19:AC19,"△")*1</f>
        <v>0</v>
      </c>
      <c r="AO19" s="51">
        <f>COUNTIF(C19:AC19,"●")*0</f>
        <v>0</v>
      </c>
      <c r="AP19" s="53">
        <f>B16</f>
        <v>0</v>
      </c>
      <c r="AQ19" s="53"/>
      <c r="AR19" s="52"/>
      <c r="AS19" s="132"/>
    </row>
    <row r="20" spans="1:45" ht="20.100000000000001" customHeight="1">
      <c r="A20" s="120">
        <v>5</v>
      </c>
      <c r="B20" s="161"/>
      <c r="C20" s="143" t="str">
        <f>IF(AND($O$4=""),"",$O$4)</f>
        <v/>
      </c>
      <c r="D20" s="144"/>
      <c r="E20" s="145"/>
      <c r="F20" s="143" t="str">
        <f>IF(AND($O$8=""),"",$O$8)</f>
        <v/>
      </c>
      <c r="G20" s="144"/>
      <c r="H20" s="145"/>
      <c r="I20" s="143" t="str">
        <f>IF(AND($O$12=""),"",$O$12)</f>
        <v/>
      </c>
      <c r="J20" s="144"/>
      <c r="K20" s="145"/>
      <c r="L20" s="143" t="str">
        <f>IF(AND($O$16=""),"",$O$16)</f>
        <v/>
      </c>
      <c r="M20" s="144"/>
      <c r="N20" s="145"/>
      <c r="O20" s="167"/>
      <c r="P20" s="168"/>
      <c r="Q20" s="169"/>
      <c r="R20" s="143"/>
      <c r="S20" s="144"/>
      <c r="T20" s="145"/>
      <c r="U20" s="143"/>
      <c r="V20" s="144"/>
      <c r="W20" s="145"/>
      <c r="X20" s="143"/>
      <c r="Y20" s="144"/>
      <c r="Z20" s="145"/>
      <c r="AA20" s="143"/>
      <c r="AB20" s="144"/>
      <c r="AC20" s="145"/>
      <c r="AD20" s="126" t="str">
        <f t="shared" ref="AD20" si="27">IF(AND($D23="",$G23="",$J23="",$M23="",$P23="",$S23="",$V23="",$Y23="",$AB23=""),"",SUM((COUNTIF($C23:$AC23,"○")),(COUNTIF($C23:$AC23,"●")),(COUNTIF($C23:$AC23,"△"))))</f>
        <v/>
      </c>
      <c r="AE20" s="126" t="str">
        <f t="shared" ref="AE20" si="28">IF(AND($D23="",$G23="",$J23="",$M23="",$P23="",$S23="",$V23="",$Y23="",$AB23=""),"",SUM($AM23:$AO23))</f>
        <v/>
      </c>
      <c r="AF20" s="126" t="str">
        <f t="shared" ref="AF20" si="29">IF(AND($D23="",$G23="",$J23="",$J23="",$M23="",$P23="",$S23="",$V23="",$Y23="",$AB23=""),"",COUNTIF(C23:AC23,"○"))</f>
        <v/>
      </c>
      <c r="AG20" s="126" t="str">
        <f t="shared" ref="AG20" si="30">IF(AND($D23="",$G23="",$J23="",$J23="",$M23="",$P23="",$S23="",$V23="",$Y23="",$AB23=""),"",COUNTIF(C23:AC23,"●"))</f>
        <v/>
      </c>
      <c r="AH20" s="126" t="str">
        <f t="shared" ref="AH20" si="31">IF(AND($D23="",$G23="",$J23="",$J23="",$M23="",$P23="",$S23="",$V23="",$Y23="",$AB23=""),"",COUNTIF(C23:AC23,"△"))</f>
        <v/>
      </c>
      <c r="AI20" s="126" t="str">
        <f t="shared" ref="AI20" si="32">IF(AND($C23="",$F23="",$I23="",$L23="",$O23="",$R23="",$U23="",$X23="",$AA23=""),"",SUM($C23,$F23,$I23,$L23,$O23,$R23,$U23,$X23,$AA23))</f>
        <v/>
      </c>
      <c r="AJ20" s="126" t="str">
        <f t="shared" ref="AJ20" si="33">IF(AND($E23="",$H23="",$K23="",$N23="",$Q23="",$T23="",$W23="",$Z23="",$AC23=""),"",SUM($E23,$H23,$K23,$N23,$Q23,$T23,$W23,$Z23,$AC23))</f>
        <v/>
      </c>
      <c r="AK20" s="126" t="str">
        <f t="shared" ref="AK20" si="34">IF(AND($AI20="",$AJ20=""),"",($AI20-$AJ20))</f>
        <v/>
      </c>
      <c r="AL20" s="164" t="str">
        <f>IF(AND($AD20=""),"",RANK(AS20,AS$4:AS$39))</f>
        <v/>
      </c>
      <c r="AM20" s="50"/>
      <c r="AN20" s="50"/>
      <c r="AP20" s="52"/>
      <c r="AQ20" s="52"/>
      <c r="AR20" s="52"/>
      <c r="AS20" s="132" t="str">
        <f t="shared" ref="AS20" si="35">IFERROR(AE20*1000000+AK20*100+AI20,"")</f>
        <v/>
      </c>
    </row>
    <row r="21" spans="1:45" ht="20.100000000000001" customHeight="1">
      <c r="A21" s="121"/>
      <c r="B21" s="162"/>
      <c r="C21" s="146" t="str">
        <f>IF(AND($O$5=""),"",$O$5)</f>
        <v/>
      </c>
      <c r="D21" s="147"/>
      <c r="E21" s="148"/>
      <c r="F21" s="146" t="str">
        <f>IF(AND($O$9=""),"",$O$9)</f>
        <v/>
      </c>
      <c r="G21" s="147"/>
      <c r="H21" s="148"/>
      <c r="I21" s="146" t="str">
        <f>IF(AND($O$13=""),"",$O$13)</f>
        <v/>
      </c>
      <c r="J21" s="147"/>
      <c r="K21" s="148"/>
      <c r="L21" s="146" t="str">
        <f>IF(AND($O$17=""),"",$O$17)</f>
        <v/>
      </c>
      <c r="M21" s="147"/>
      <c r="N21" s="148"/>
      <c r="O21" s="170"/>
      <c r="P21" s="171"/>
      <c r="Q21" s="172"/>
      <c r="R21" s="146"/>
      <c r="S21" s="147"/>
      <c r="T21" s="148"/>
      <c r="U21" s="146"/>
      <c r="V21" s="147"/>
      <c r="W21" s="148"/>
      <c r="X21" s="146"/>
      <c r="Y21" s="147"/>
      <c r="Z21" s="148"/>
      <c r="AA21" s="146"/>
      <c r="AB21" s="147"/>
      <c r="AC21" s="148"/>
      <c r="AD21" s="127"/>
      <c r="AE21" s="127"/>
      <c r="AF21" s="127"/>
      <c r="AG21" s="127"/>
      <c r="AH21" s="127"/>
      <c r="AI21" s="127"/>
      <c r="AJ21" s="127"/>
      <c r="AK21" s="127"/>
      <c r="AL21" s="165"/>
      <c r="AM21" s="50"/>
      <c r="AN21" s="50"/>
      <c r="AP21" s="52"/>
      <c r="AQ21" s="52"/>
      <c r="AR21" s="52"/>
      <c r="AS21" s="132"/>
    </row>
    <row r="22" spans="1:45" ht="20.100000000000001" customHeight="1">
      <c r="A22" s="121"/>
      <c r="B22" s="162"/>
      <c r="C22" s="149" t="str">
        <f>IF(AND($O$6=""),"",$O$6)</f>
        <v/>
      </c>
      <c r="D22" s="150"/>
      <c r="E22" s="151"/>
      <c r="F22" s="149" t="str">
        <f>IF(AND($O$10=""),"",$O$10)</f>
        <v/>
      </c>
      <c r="G22" s="150"/>
      <c r="H22" s="151"/>
      <c r="I22" s="149" t="str">
        <f>IF(AND($O$14=""),"",$O$14)</f>
        <v/>
      </c>
      <c r="J22" s="150"/>
      <c r="K22" s="151"/>
      <c r="L22" s="149" t="str">
        <f>IF(AND($O$18=""),"",$O$18)</f>
        <v/>
      </c>
      <c r="M22" s="150"/>
      <c r="N22" s="151"/>
      <c r="O22" s="170"/>
      <c r="P22" s="171"/>
      <c r="Q22" s="172"/>
      <c r="R22" s="149"/>
      <c r="S22" s="150"/>
      <c r="T22" s="151"/>
      <c r="U22" s="149"/>
      <c r="V22" s="150"/>
      <c r="W22" s="151"/>
      <c r="X22" s="149"/>
      <c r="Y22" s="150"/>
      <c r="Z22" s="151"/>
      <c r="AA22" s="149"/>
      <c r="AB22" s="150"/>
      <c r="AC22" s="151"/>
      <c r="AD22" s="127"/>
      <c r="AE22" s="127"/>
      <c r="AF22" s="127"/>
      <c r="AG22" s="127"/>
      <c r="AH22" s="127"/>
      <c r="AI22" s="127"/>
      <c r="AJ22" s="127"/>
      <c r="AK22" s="127"/>
      <c r="AL22" s="165"/>
      <c r="AM22" s="50"/>
      <c r="AN22" s="50"/>
      <c r="AP22" s="52"/>
      <c r="AQ22" s="52"/>
      <c r="AR22" s="52"/>
      <c r="AS22" s="132"/>
    </row>
    <row r="23" spans="1:45" ht="24" customHeight="1">
      <c r="A23" s="122"/>
      <c r="B23" s="163"/>
      <c r="C23" s="41" t="str">
        <f>IF(AND($Q$7=""),"",$Q$7)</f>
        <v/>
      </c>
      <c r="D23" s="42" t="str">
        <f>IF(AND($C23="",$E23=""),"",IF($C23&gt;$E23,"○",IF($C23=$E23,"△",IF($C23&lt;$E23,"●"))))</f>
        <v/>
      </c>
      <c r="E23" s="43" t="str">
        <f>IF(AND($O$7=""),"",$O$7)</f>
        <v/>
      </c>
      <c r="F23" s="41" t="str">
        <f>IF(AND(Q$11=""),"",Q$11)</f>
        <v/>
      </c>
      <c r="G23" s="42" t="str">
        <f>IF(AND($F23="",$H23=""),"",IF($F23&gt;$H23,"○",IF($F23=$H23,"△",IF($F23&lt;$H23,"●"))))</f>
        <v/>
      </c>
      <c r="H23" s="43" t="str">
        <f>IF(AND(O$11=""),"",O$11)</f>
        <v/>
      </c>
      <c r="I23" s="41" t="str">
        <f>IF(AND($Q$15=""),"",$Q$15)</f>
        <v/>
      </c>
      <c r="J23" s="42" t="str">
        <f>IF(AND($I23="",$K23=""),"",IF($I23&gt;$K23,"○",IF($I23=$K23,"△",IF($I23&lt;$K23,"●"))))</f>
        <v/>
      </c>
      <c r="K23" s="43" t="str">
        <f>IF(AND($O$15=""),"",$O$15)</f>
        <v/>
      </c>
      <c r="L23" s="41" t="str">
        <f>IF(AND($Q$19=""),"",$Q$19)</f>
        <v/>
      </c>
      <c r="M23" s="42" t="str">
        <f>IF(AND($L23="",$N23=""),"",IF($L23&gt;$N23,"○",IF($L23=$N23,"△",IF($L23&lt;$N23,"●"))))</f>
        <v/>
      </c>
      <c r="N23" s="43" t="str">
        <f>IF(AND($O$19=""),"",$O$19)</f>
        <v/>
      </c>
      <c r="O23" s="173"/>
      <c r="P23" s="174"/>
      <c r="Q23" s="175"/>
      <c r="R23" s="41"/>
      <c r="S23" s="42" t="str">
        <f>IF(AND($R23="",$T23=""),"",IF($R23&gt;$T23,"○",IF($R23=$T23,"△",IF($R23&lt;$T23,"●"))))</f>
        <v/>
      </c>
      <c r="T23" s="43"/>
      <c r="U23" s="41"/>
      <c r="V23" s="42" t="str">
        <f>IF(AND($U23="",$W23=""),"",IF($U23&gt;$W23,"○",IF($U23=$W23,"△",IF($U23&lt;$W23,"●"))))</f>
        <v/>
      </c>
      <c r="W23" s="43"/>
      <c r="X23" s="41"/>
      <c r="Y23" s="42" t="str">
        <f>IF(AND($X23="",$Z23=""),"",IF($X23&gt;$Z23,"○",IF($X23=$Z23,"△",IF($X23&lt;$Z23,"●"))))</f>
        <v/>
      </c>
      <c r="Z23" s="43"/>
      <c r="AA23" s="41"/>
      <c r="AB23" s="42" t="str">
        <f>IF(AND($AA23="",$AC23=""),"",IF($AA23&gt;$AC23,"○",IF($AA23=$AC23,"△",IF($AA23&lt;$AC23,"●"))))</f>
        <v/>
      </c>
      <c r="AC23" s="43"/>
      <c r="AD23" s="128"/>
      <c r="AE23" s="128"/>
      <c r="AF23" s="128"/>
      <c r="AG23" s="128"/>
      <c r="AH23" s="128"/>
      <c r="AI23" s="128"/>
      <c r="AJ23" s="128"/>
      <c r="AK23" s="128"/>
      <c r="AL23" s="166"/>
      <c r="AM23" s="51">
        <f>COUNTIF(C23:AC23,"○")*3</f>
        <v>0</v>
      </c>
      <c r="AN23" s="51">
        <f>COUNTIF(C23:AC23,"△")*1</f>
        <v>0</v>
      </c>
      <c r="AO23" s="51">
        <f>COUNTIF(C23:AC23,"●")*0</f>
        <v>0</v>
      </c>
      <c r="AP23" s="53">
        <f>B20</f>
        <v>0</v>
      </c>
      <c r="AQ23" s="53"/>
      <c r="AR23" s="52"/>
      <c r="AS23" s="132"/>
    </row>
    <row r="24" spans="1:45" ht="20.100000000000001" customHeight="1">
      <c r="A24" s="120">
        <v>6</v>
      </c>
      <c r="B24" s="161"/>
      <c r="C24" s="143" t="str">
        <f>IF(AND($R$4=""),"",$R$4)</f>
        <v/>
      </c>
      <c r="D24" s="144"/>
      <c r="E24" s="145"/>
      <c r="F24" s="143" t="str">
        <f>IF(AND($R$8=""),"",$R$8)</f>
        <v/>
      </c>
      <c r="G24" s="144"/>
      <c r="H24" s="145"/>
      <c r="I24" s="143" t="str">
        <f>IF(AND($R$12=""),"",$R$12)</f>
        <v/>
      </c>
      <c r="J24" s="144"/>
      <c r="K24" s="145"/>
      <c r="L24" s="143" t="str">
        <f>IF(AND($R$16=""),"",$R$16)</f>
        <v/>
      </c>
      <c r="M24" s="144"/>
      <c r="N24" s="145"/>
      <c r="O24" s="143" t="str">
        <f>IF(AND($R$20=""),"",$R$20)</f>
        <v/>
      </c>
      <c r="P24" s="144"/>
      <c r="Q24" s="145"/>
      <c r="R24" s="167"/>
      <c r="S24" s="168"/>
      <c r="T24" s="169"/>
      <c r="U24" s="143"/>
      <c r="V24" s="144"/>
      <c r="W24" s="145"/>
      <c r="X24" s="143"/>
      <c r="Y24" s="144"/>
      <c r="Z24" s="145"/>
      <c r="AA24" s="143"/>
      <c r="AB24" s="144"/>
      <c r="AC24" s="145"/>
      <c r="AD24" s="126" t="str">
        <f t="shared" ref="AD24" si="36">IF(AND($D27="",$G27="",$J27="",$M27="",$P27="",$S27="",$V27="",$Y27="",$AB27=""),"",SUM((COUNTIF($C27:$AC27,"○")),(COUNTIF($C27:$AC27,"●")),(COUNTIF($C27:$AC27,"△"))))</f>
        <v/>
      </c>
      <c r="AE24" s="126" t="str">
        <f t="shared" ref="AE24" si="37">IF(AND($D27="",$G27="",$J27="",$M27="",$P27="",$S27="",$V27="",$Y27="",$AB27=""),"",SUM($AM27:$AO27))</f>
        <v/>
      </c>
      <c r="AF24" s="126" t="str">
        <f t="shared" ref="AF24" si="38">IF(AND($D27="",$G27="",$J27="",$J27="",$M27="",$P27="",$S27="",$V27="",$Y27="",$AB27=""),"",COUNTIF(C27:AC27,"○"))</f>
        <v/>
      </c>
      <c r="AG24" s="126" t="str">
        <f t="shared" ref="AG24" si="39">IF(AND($D27="",$G27="",$J27="",$J27="",$M27="",$P27="",$S27="",$V27="",$Y27="",$AB27=""),"",COUNTIF(C27:AC27,"●"))</f>
        <v/>
      </c>
      <c r="AH24" s="126" t="str">
        <f t="shared" ref="AH24" si="40">IF(AND($D27="",$G27="",$J27="",$J27="",$M27="",$P27="",$S27="",$V27="",$Y27="",$AB27=""),"",COUNTIF(C27:AC27,"△"))</f>
        <v/>
      </c>
      <c r="AI24" s="126" t="str">
        <f t="shared" ref="AI24" si="41">IF(AND($C27="",$F27="",$I27="",$L27="",$O27="",$R27="",$U27="",$X27="",$AA27=""),"",SUM($C27,$F27,$I27,$L27,$O27,$R27,$U27,$X27,$AA27))</f>
        <v/>
      </c>
      <c r="AJ24" s="126" t="str">
        <f t="shared" ref="AJ24" si="42">IF(AND($E27="",$H27="",$K27="",$N27="",$Q27="",$T27="",$W27="",$Z27="",$AC27=""),"",SUM($E27,$H27,$K27,$N27,$Q27,$T27,$W27,$Z27,$AC27))</f>
        <v/>
      </c>
      <c r="AK24" s="126" t="str">
        <f t="shared" ref="AK24" si="43">IF(AND($AI24="",$AJ24=""),"",($AI24-$AJ24))</f>
        <v/>
      </c>
      <c r="AL24" s="164" t="str">
        <f>IF(AND($AD24=""),"",RANK(AS24,AS$4:AS$39))</f>
        <v/>
      </c>
      <c r="AM24" s="50"/>
      <c r="AN24" s="50"/>
      <c r="AP24" s="52"/>
      <c r="AQ24" s="52"/>
      <c r="AR24" s="52"/>
      <c r="AS24" s="132" t="str">
        <f t="shared" ref="AS24" si="44">IFERROR(AE24*1000000+AK24*100+AI24,"")</f>
        <v/>
      </c>
    </row>
    <row r="25" spans="1:45" ht="20.100000000000001" customHeight="1">
      <c r="A25" s="121"/>
      <c r="B25" s="162"/>
      <c r="C25" s="146" t="str">
        <f>IF(AND($R$5=""),"",$R$5)</f>
        <v/>
      </c>
      <c r="D25" s="147"/>
      <c r="E25" s="148"/>
      <c r="F25" s="146" t="str">
        <f>IF(AND($R$9=""),"",$R$9)</f>
        <v/>
      </c>
      <c r="G25" s="147"/>
      <c r="H25" s="148"/>
      <c r="I25" s="146" t="str">
        <f>IF(AND($R$13=""),"",$R$13)</f>
        <v/>
      </c>
      <c r="J25" s="147"/>
      <c r="K25" s="148"/>
      <c r="L25" s="146" t="str">
        <f>IF(AND($R$17=""),"",$R$17)</f>
        <v/>
      </c>
      <c r="M25" s="147"/>
      <c r="N25" s="148"/>
      <c r="O25" s="146" t="str">
        <f>IF(AND($R$21=""),"",$R$21)</f>
        <v/>
      </c>
      <c r="P25" s="147"/>
      <c r="Q25" s="148"/>
      <c r="R25" s="170"/>
      <c r="S25" s="171"/>
      <c r="T25" s="172"/>
      <c r="U25" s="146"/>
      <c r="V25" s="147"/>
      <c r="W25" s="148"/>
      <c r="X25" s="146"/>
      <c r="Y25" s="147"/>
      <c r="Z25" s="148"/>
      <c r="AA25" s="146"/>
      <c r="AB25" s="147"/>
      <c r="AC25" s="148"/>
      <c r="AD25" s="127"/>
      <c r="AE25" s="127"/>
      <c r="AF25" s="127"/>
      <c r="AG25" s="127"/>
      <c r="AH25" s="127"/>
      <c r="AI25" s="127"/>
      <c r="AJ25" s="127"/>
      <c r="AK25" s="127"/>
      <c r="AL25" s="165"/>
      <c r="AM25" s="50"/>
      <c r="AN25" s="50"/>
      <c r="AP25" s="52"/>
      <c r="AQ25" s="52"/>
      <c r="AR25" s="52"/>
      <c r="AS25" s="132"/>
    </row>
    <row r="26" spans="1:45" ht="20.100000000000001" customHeight="1">
      <c r="A26" s="121"/>
      <c r="B26" s="162"/>
      <c r="C26" s="149" t="str">
        <f>IF(AND($R$6=""),"",$R$6)</f>
        <v/>
      </c>
      <c r="D26" s="150"/>
      <c r="E26" s="151"/>
      <c r="F26" s="149" t="str">
        <f>IF(AND($R$10=""),"",$R$10)</f>
        <v/>
      </c>
      <c r="G26" s="150"/>
      <c r="H26" s="151"/>
      <c r="I26" s="149" t="str">
        <f>IF(AND($R$14=""),"",$R$14)</f>
        <v/>
      </c>
      <c r="J26" s="150"/>
      <c r="K26" s="151"/>
      <c r="L26" s="149" t="str">
        <f>IF(AND($R$18=""),"",$R$18)</f>
        <v/>
      </c>
      <c r="M26" s="150"/>
      <c r="N26" s="151"/>
      <c r="O26" s="149" t="str">
        <f>IF(AND($R$22=""),"",$R$22)</f>
        <v/>
      </c>
      <c r="P26" s="150"/>
      <c r="Q26" s="151"/>
      <c r="R26" s="170"/>
      <c r="S26" s="171"/>
      <c r="T26" s="172"/>
      <c r="U26" s="149"/>
      <c r="V26" s="150"/>
      <c r="W26" s="151"/>
      <c r="X26" s="149"/>
      <c r="Y26" s="150"/>
      <c r="Z26" s="151"/>
      <c r="AA26" s="149"/>
      <c r="AB26" s="150"/>
      <c r="AC26" s="151"/>
      <c r="AD26" s="127"/>
      <c r="AE26" s="127"/>
      <c r="AF26" s="127"/>
      <c r="AG26" s="127"/>
      <c r="AH26" s="127"/>
      <c r="AI26" s="127"/>
      <c r="AJ26" s="127"/>
      <c r="AK26" s="127"/>
      <c r="AL26" s="165"/>
      <c r="AM26" s="50"/>
      <c r="AN26" s="50"/>
      <c r="AP26" s="52"/>
      <c r="AQ26" s="52"/>
      <c r="AR26" s="52"/>
      <c r="AS26" s="132"/>
    </row>
    <row r="27" spans="1:45" ht="24" customHeight="1">
      <c r="A27" s="122"/>
      <c r="B27" s="163"/>
      <c r="C27" s="41" t="str">
        <f>IF(AND($T$7=""),"",$T$7)</f>
        <v/>
      </c>
      <c r="D27" s="42" t="str">
        <f>IF(AND($C27="",$E27=""),"",IF($C27&gt;$E27,"○",IF($C27=$E27,"△",IF($C27&lt;$E27,"●"))))</f>
        <v/>
      </c>
      <c r="E27" s="43" t="str">
        <f>IF(AND($R$7=""),"",$R$7)</f>
        <v/>
      </c>
      <c r="F27" s="41" t="str">
        <f>IF(AND(T$11=""),"",T$11)</f>
        <v/>
      </c>
      <c r="G27" s="42" t="str">
        <f>IF(AND($F27="",$H27=""),"",IF($F27&gt;$H27,"○",IF($F27=$H27,"△",IF($F27&lt;$H27,"●"))))</f>
        <v/>
      </c>
      <c r="H27" s="43" t="str">
        <f>IF(AND(R$11=""),"",R$11)</f>
        <v/>
      </c>
      <c r="I27" s="41" t="str">
        <f>IF(AND($T$15=""),"",$T$15)</f>
        <v/>
      </c>
      <c r="J27" s="42" t="str">
        <f>IF(AND($I27="",$K27=""),"",IF($I27&gt;$K27,"○",IF($I27=$K27,"△",IF($I27&lt;$K27,"●"))))</f>
        <v/>
      </c>
      <c r="K27" s="43" t="str">
        <f>IF(AND($R$15=""),"",$R$15)</f>
        <v/>
      </c>
      <c r="L27" s="41" t="str">
        <f>IF(AND($T$19=""),"",$T$19)</f>
        <v/>
      </c>
      <c r="M27" s="42" t="str">
        <f>IF(AND($L27="",$N27=""),"",IF($L27&gt;$N27,"○",IF($L27=$N27,"△",IF($L27&lt;$N27,"●"))))</f>
        <v/>
      </c>
      <c r="N27" s="43" t="str">
        <f>IF(AND($R$19=""),"",$R$19)</f>
        <v/>
      </c>
      <c r="O27" s="41" t="str">
        <f>IF(AND($T$23=""),"",$T$23)</f>
        <v/>
      </c>
      <c r="P27" s="42" t="str">
        <f>IF(AND($O27="",$Q27=""),"",IF($O27&gt;$Q27,"○",IF($O27=$Q27,"△",IF($O27&lt;$Q27,"●"))))</f>
        <v/>
      </c>
      <c r="Q27" s="43" t="str">
        <f>IF(AND($R$23=""),"",$R$23)</f>
        <v/>
      </c>
      <c r="R27" s="173"/>
      <c r="S27" s="174"/>
      <c r="T27" s="175"/>
      <c r="U27" s="41"/>
      <c r="V27" s="42" t="str">
        <f>IF(AND($U27="",$W27=""),"",IF($U27&gt;$W27,"○",IF($U27=$W27,"△",IF($U27&lt;$W27,"●"))))</f>
        <v/>
      </c>
      <c r="W27" s="43"/>
      <c r="X27" s="41"/>
      <c r="Y27" s="42" t="str">
        <f>IF(AND($X27="",$Z27=""),"",IF($X27&gt;$Z27,"○",IF($X27=$Z27,"△",IF($X27&lt;$Z27,"●"))))</f>
        <v/>
      </c>
      <c r="Z27" s="43"/>
      <c r="AA27" s="41"/>
      <c r="AB27" s="42" t="str">
        <f>IF(AND($AA27="",$AC27=""),"",IF($AA27&gt;$AC27,"○",IF($AA27=$AC27,"△",IF($AA27&lt;$AC27,"●"))))</f>
        <v/>
      </c>
      <c r="AC27" s="43"/>
      <c r="AD27" s="128"/>
      <c r="AE27" s="128"/>
      <c r="AF27" s="128"/>
      <c r="AG27" s="128"/>
      <c r="AH27" s="128"/>
      <c r="AI27" s="128"/>
      <c r="AJ27" s="128"/>
      <c r="AK27" s="128"/>
      <c r="AL27" s="166"/>
      <c r="AM27" s="51">
        <f>COUNTIF(C27:AC27,"○")*3</f>
        <v>0</v>
      </c>
      <c r="AN27" s="51">
        <f>COUNTIF(C27:AC27,"△")*1</f>
        <v>0</v>
      </c>
      <c r="AO27" s="51">
        <f>COUNTIF(C27:AC27,"●")*0</f>
        <v>0</v>
      </c>
      <c r="AP27" s="53">
        <f>B24</f>
        <v>0</v>
      </c>
      <c r="AQ27" s="53"/>
      <c r="AR27" s="52"/>
      <c r="AS27" s="132"/>
    </row>
    <row r="28" spans="1:45" ht="20.100000000000001" customHeight="1">
      <c r="A28" s="120">
        <v>7</v>
      </c>
      <c r="B28" s="161"/>
      <c r="C28" s="143" t="str">
        <f>IF(AND($U$4=""),"",$U$4)</f>
        <v/>
      </c>
      <c r="D28" s="144"/>
      <c r="E28" s="145"/>
      <c r="F28" s="143" t="str">
        <f>IF(AND($U$8=""),"",$U$8)</f>
        <v/>
      </c>
      <c r="G28" s="144"/>
      <c r="H28" s="145"/>
      <c r="I28" s="143" t="str">
        <f>IF(AND($U$12=""),"",$U$12)</f>
        <v/>
      </c>
      <c r="J28" s="144"/>
      <c r="K28" s="145"/>
      <c r="L28" s="143" t="str">
        <f>IF(AND($U$16=""),"",$U$16)</f>
        <v/>
      </c>
      <c r="M28" s="144"/>
      <c r="N28" s="145"/>
      <c r="O28" s="143" t="str">
        <f>IF(AND($U$20=""),"",$U$20)</f>
        <v/>
      </c>
      <c r="P28" s="144"/>
      <c r="Q28" s="145"/>
      <c r="R28" s="143" t="str">
        <f>IF(AND($U$24=""),"",$U$24)</f>
        <v/>
      </c>
      <c r="S28" s="144"/>
      <c r="T28" s="145"/>
      <c r="U28" s="167"/>
      <c r="V28" s="168"/>
      <c r="W28" s="169"/>
      <c r="X28" s="143"/>
      <c r="Y28" s="144"/>
      <c r="Z28" s="145"/>
      <c r="AA28" s="143"/>
      <c r="AB28" s="144"/>
      <c r="AC28" s="145"/>
      <c r="AD28" s="126" t="str">
        <f t="shared" ref="AD28" si="45">IF(AND($D31="",$G31="",$J31="",$M31="",$P31="",$S31="",$V31="",$Y31="",$AB31=""),"",SUM((COUNTIF($C31:$AC31,"○")),(COUNTIF($C31:$AC31,"●")),(COUNTIF($C31:$AC31,"△"))))</f>
        <v/>
      </c>
      <c r="AE28" s="126" t="str">
        <f t="shared" ref="AE28" si="46">IF(AND($D31="",$G31="",$J31="",$M31="",$P31="",$S31="",$V31="",$Y31="",$AB31=""),"",SUM($AM31:$AO31))</f>
        <v/>
      </c>
      <c r="AF28" s="126" t="str">
        <f t="shared" ref="AF28" si="47">IF(AND($D31="",$G31="",$J31="",$J31="",$M31="",$P31="",$S31="",$V31="",$Y31="",$AB31=""),"",COUNTIF(C31:AC31,"○"))</f>
        <v/>
      </c>
      <c r="AG28" s="126" t="str">
        <f t="shared" ref="AG28" si="48">IF(AND($D31="",$G31="",$J31="",$J31="",$M31="",$P31="",$S31="",$V31="",$Y31="",$AB31=""),"",COUNTIF(C31:AC31,"●"))</f>
        <v/>
      </c>
      <c r="AH28" s="126" t="str">
        <f t="shared" ref="AH28" si="49">IF(AND($D31="",$G31="",$J31="",$J31="",$M31="",$P31="",$S31="",$V31="",$Y31="",$AB31=""),"",COUNTIF(C31:AC31,"△"))</f>
        <v/>
      </c>
      <c r="AI28" s="126" t="str">
        <f t="shared" ref="AI28" si="50">IF(AND($C31="",$F31="",$I31="",$L31="",$O31="",$R31="",$U31="",$X31="",$AA31=""),"",SUM($C31,$F31,$I31,$L31,$O31,$R31,$U31,$X31,$AA31))</f>
        <v/>
      </c>
      <c r="AJ28" s="126" t="str">
        <f t="shared" ref="AJ28" si="51">IF(AND($E31="",$H31="",$K31="",$N31="",$Q31="",$T31="",$W31="",$Z31="",$AC31=""),"",SUM($E31,$H31,$K31,$N31,$Q31,$T31,$W31,$Z31,$AC31))</f>
        <v/>
      </c>
      <c r="AK28" s="126" t="str">
        <f t="shared" ref="AK28" si="52">IF(AND($AI28="",$AJ28=""),"",($AI28-$AJ28))</f>
        <v/>
      </c>
      <c r="AL28" s="164" t="str">
        <f>IF(AND($AD28=""),"",RANK(AS28,AS$4:AS$39))</f>
        <v/>
      </c>
      <c r="AM28" s="50"/>
      <c r="AN28" s="50"/>
      <c r="AP28" s="52"/>
      <c r="AQ28" s="52"/>
      <c r="AR28" s="52"/>
      <c r="AS28" s="132" t="str">
        <f t="shared" ref="AS28" si="53">IFERROR(AE28*1000000+AK28*100+AI28,"")</f>
        <v/>
      </c>
    </row>
    <row r="29" spans="1:45" ht="20.100000000000001" customHeight="1">
      <c r="A29" s="121"/>
      <c r="B29" s="162"/>
      <c r="C29" s="146" t="str">
        <f>IF(AND($U$5=""),"",$U$5)</f>
        <v/>
      </c>
      <c r="D29" s="147"/>
      <c r="E29" s="148"/>
      <c r="F29" s="146" t="str">
        <f>IF(AND($U$9=""),"",$U$9)</f>
        <v/>
      </c>
      <c r="G29" s="147"/>
      <c r="H29" s="148"/>
      <c r="I29" s="146" t="str">
        <f>IF(AND($U$13=""),"",$U$13)</f>
        <v/>
      </c>
      <c r="J29" s="147"/>
      <c r="K29" s="148"/>
      <c r="L29" s="146" t="str">
        <f>IF(AND($U$17=""),"",$U$17)</f>
        <v/>
      </c>
      <c r="M29" s="147"/>
      <c r="N29" s="148"/>
      <c r="O29" s="146" t="str">
        <f>IF(AND($U$21=""),"",$U$21)</f>
        <v/>
      </c>
      <c r="P29" s="147"/>
      <c r="Q29" s="148"/>
      <c r="R29" s="146" t="str">
        <f>IF(AND($U$25=""),"",$U$25)</f>
        <v/>
      </c>
      <c r="S29" s="147"/>
      <c r="T29" s="148"/>
      <c r="U29" s="170"/>
      <c r="V29" s="171"/>
      <c r="W29" s="172"/>
      <c r="X29" s="146"/>
      <c r="Y29" s="147"/>
      <c r="Z29" s="148"/>
      <c r="AA29" s="146"/>
      <c r="AB29" s="147"/>
      <c r="AC29" s="148"/>
      <c r="AD29" s="127"/>
      <c r="AE29" s="127"/>
      <c r="AF29" s="127"/>
      <c r="AG29" s="127"/>
      <c r="AH29" s="127"/>
      <c r="AI29" s="127"/>
      <c r="AJ29" s="127"/>
      <c r="AK29" s="127"/>
      <c r="AL29" s="165"/>
      <c r="AM29" s="50"/>
      <c r="AN29" s="50"/>
      <c r="AP29" s="52"/>
      <c r="AQ29" s="52"/>
      <c r="AR29" s="52"/>
      <c r="AS29" s="132"/>
    </row>
    <row r="30" spans="1:45" ht="20.100000000000001" customHeight="1">
      <c r="A30" s="121"/>
      <c r="B30" s="162"/>
      <c r="C30" s="149" t="str">
        <f>IF(AND($U$6=""),"",$U$6)</f>
        <v/>
      </c>
      <c r="D30" s="150"/>
      <c r="E30" s="151"/>
      <c r="F30" s="149" t="str">
        <f>IF(AND($U$10=""),"",$U$10)</f>
        <v/>
      </c>
      <c r="G30" s="150"/>
      <c r="H30" s="151"/>
      <c r="I30" s="149" t="str">
        <f>IF(AND($U$14=""),"",$U$14)</f>
        <v/>
      </c>
      <c r="J30" s="150"/>
      <c r="K30" s="151"/>
      <c r="L30" s="149" t="str">
        <f>IF(AND($U$18=""),"",$U$18)</f>
        <v/>
      </c>
      <c r="M30" s="150"/>
      <c r="N30" s="151"/>
      <c r="O30" s="149" t="str">
        <f>IF(AND($U$22=""),"",$U$22)</f>
        <v/>
      </c>
      <c r="P30" s="150"/>
      <c r="Q30" s="151"/>
      <c r="R30" s="149" t="str">
        <f>IF(AND($U$26=""),"",$U$26)</f>
        <v/>
      </c>
      <c r="S30" s="150"/>
      <c r="T30" s="151"/>
      <c r="U30" s="170"/>
      <c r="V30" s="171"/>
      <c r="W30" s="172"/>
      <c r="X30" s="149"/>
      <c r="Y30" s="150"/>
      <c r="Z30" s="151"/>
      <c r="AA30" s="149"/>
      <c r="AB30" s="150"/>
      <c r="AC30" s="151"/>
      <c r="AD30" s="127"/>
      <c r="AE30" s="127"/>
      <c r="AF30" s="127"/>
      <c r="AG30" s="127"/>
      <c r="AH30" s="127"/>
      <c r="AI30" s="127"/>
      <c r="AJ30" s="127"/>
      <c r="AK30" s="127"/>
      <c r="AL30" s="165"/>
      <c r="AM30" s="50"/>
      <c r="AN30" s="50"/>
      <c r="AP30" s="52"/>
      <c r="AQ30" s="52"/>
      <c r="AR30" s="52"/>
      <c r="AS30" s="132"/>
    </row>
    <row r="31" spans="1:45" ht="24" customHeight="1">
      <c r="A31" s="122"/>
      <c r="B31" s="163"/>
      <c r="C31" s="41" t="str">
        <f>IF(AND($W$7=""),"",$W$7)</f>
        <v/>
      </c>
      <c r="D31" s="42" t="str">
        <f>IF(AND($C31="",$E31=""),"",IF($C31&gt;$E31,"○",IF($C31=$E31,"△",IF($C31&lt;$E31,"●"))))</f>
        <v/>
      </c>
      <c r="E31" s="43" t="str">
        <f>IF(AND($U$7=""),"",$U$7)</f>
        <v/>
      </c>
      <c r="F31" s="41" t="str">
        <f>IF(AND(W$11=""),"",W$11)</f>
        <v/>
      </c>
      <c r="G31" s="42" t="str">
        <f>IF(AND($F31="",$H31=""),"",IF($F31&gt;$H31,"○",IF($F31=$H31,"△",IF($F31&lt;$H31,"●"))))</f>
        <v/>
      </c>
      <c r="H31" s="43" t="str">
        <f>IF(AND(U$11=""),"",U$11)</f>
        <v/>
      </c>
      <c r="I31" s="41" t="str">
        <f>IF(AND($W$15=""),"",$W$15)</f>
        <v/>
      </c>
      <c r="J31" s="42" t="str">
        <f>IF(AND($I31="",$K31=""),"",IF($I31&gt;$K31,"○",IF($I31=$K31,"△",IF($I31&lt;$K31,"●"))))</f>
        <v/>
      </c>
      <c r="K31" s="43" t="str">
        <f>IF(AND($U$15=""),"",$U$15)</f>
        <v/>
      </c>
      <c r="L31" s="41" t="str">
        <f>IF(AND($W$19=""),"",$W$19)</f>
        <v/>
      </c>
      <c r="M31" s="42" t="str">
        <f>IF(AND($L31="",$N31=""),"",IF($L31&gt;$N31,"○",IF($L31=$N31,"△",IF($L31&lt;$N31,"●"))))</f>
        <v/>
      </c>
      <c r="N31" s="43" t="str">
        <f>IF(AND($U$19=""),"",$U$19)</f>
        <v/>
      </c>
      <c r="O31" s="41" t="str">
        <f>IF(AND($W$23=""),"",$W$23)</f>
        <v/>
      </c>
      <c r="P31" s="42" t="str">
        <f>IF(AND($O31="",$Q31=""),"",IF($O31&gt;$Q31,"○",IF($O31=$Q31,"△",IF($O31&lt;$Q31,"●"))))</f>
        <v/>
      </c>
      <c r="Q31" s="43" t="str">
        <f>IF(AND($U$23=""),"",$U$23)</f>
        <v/>
      </c>
      <c r="R31" s="41" t="str">
        <f>IF(AND($W$27=""),"",$W$27)</f>
        <v/>
      </c>
      <c r="S31" s="42" t="str">
        <f>IF(AND($R31="",$T31=""),"",IF($R31&gt;$T31,"○",IF($R31=$T31,"△",IF($R31&lt;$T31,"●"))))</f>
        <v/>
      </c>
      <c r="T31" s="43" t="str">
        <f>IF(AND($U$27=""),"",$U$27)</f>
        <v/>
      </c>
      <c r="U31" s="173"/>
      <c r="V31" s="174"/>
      <c r="W31" s="175"/>
      <c r="X31" s="41"/>
      <c r="Y31" s="42" t="str">
        <f>IF(AND($X31="",$Z31=""),"",IF($X31&gt;$Z31,"○",IF($X31=$Z31,"△",IF($X31&lt;$Z31,"●"))))</f>
        <v/>
      </c>
      <c r="Z31" s="43"/>
      <c r="AA31" s="41"/>
      <c r="AB31" s="42" t="str">
        <f>IF(AND($AA31="",$AC31=""),"",IF($AA31&gt;$AC31,"○",IF($AA31=$AC31,"△",IF($AA31&lt;$AC31,"●"))))</f>
        <v/>
      </c>
      <c r="AC31" s="43"/>
      <c r="AD31" s="128"/>
      <c r="AE31" s="128"/>
      <c r="AF31" s="128"/>
      <c r="AG31" s="128"/>
      <c r="AH31" s="128"/>
      <c r="AI31" s="128"/>
      <c r="AJ31" s="128"/>
      <c r="AK31" s="128"/>
      <c r="AL31" s="166"/>
      <c r="AM31" s="51">
        <f>COUNTIF(C31:AC31,"○")*3</f>
        <v>0</v>
      </c>
      <c r="AN31" s="51">
        <f>COUNTIF(C31:AC31,"△")*1</f>
        <v>0</v>
      </c>
      <c r="AO31" s="51">
        <f>COUNTIF(C31:AC31,"●")*0</f>
        <v>0</v>
      </c>
      <c r="AP31" s="53">
        <f>B28</f>
        <v>0</v>
      </c>
      <c r="AQ31" s="53"/>
      <c r="AR31" s="52"/>
      <c r="AS31" s="132"/>
    </row>
    <row r="32" spans="1:45" ht="20.100000000000001" customHeight="1">
      <c r="A32" s="120">
        <v>8</v>
      </c>
      <c r="B32" s="161"/>
      <c r="C32" s="143" t="str">
        <f>IF(AND($X$4=""),"",$X$4)</f>
        <v/>
      </c>
      <c r="D32" s="144"/>
      <c r="E32" s="145"/>
      <c r="F32" s="143" t="str">
        <f>IF(AND($X$8=""),"",$X$8)</f>
        <v/>
      </c>
      <c r="G32" s="144"/>
      <c r="H32" s="145"/>
      <c r="I32" s="143" t="str">
        <f>IF(AND($X$12=""),"",$X$12)</f>
        <v/>
      </c>
      <c r="J32" s="144"/>
      <c r="K32" s="145"/>
      <c r="L32" s="143" t="str">
        <f>IF(AND($X$16=""),"",$X$16)</f>
        <v/>
      </c>
      <c r="M32" s="144"/>
      <c r="N32" s="145"/>
      <c r="O32" s="143" t="str">
        <f>IF(AND($X$20=""),"",$X$20)</f>
        <v/>
      </c>
      <c r="P32" s="144"/>
      <c r="Q32" s="145"/>
      <c r="R32" s="143" t="str">
        <f>IF(AND($X$24=""),"",$X$24)</f>
        <v/>
      </c>
      <c r="S32" s="144"/>
      <c r="T32" s="145"/>
      <c r="U32" s="143" t="str">
        <f>IF(AND($X$28=""),"",$X$28)</f>
        <v/>
      </c>
      <c r="V32" s="144"/>
      <c r="W32" s="145"/>
      <c r="X32" s="167"/>
      <c r="Y32" s="168"/>
      <c r="Z32" s="169"/>
      <c r="AA32" s="143"/>
      <c r="AB32" s="144"/>
      <c r="AC32" s="145"/>
      <c r="AD32" s="126" t="str">
        <f t="shared" ref="AD32" si="54">IF(AND($D35="",$G35="",$J35="",$M35="",$P35="",$S35="",$V35="",$Y35="",$AB35=""),"",SUM((COUNTIF($C35:$AC35,"○")),(COUNTIF($C35:$AC35,"●")),(COUNTIF($C35:$AC35,"△"))))</f>
        <v/>
      </c>
      <c r="AE32" s="126" t="str">
        <f t="shared" ref="AE32" si="55">IF(AND($D35="",$G35="",$J35="",$M35="",$P35="",$S35="",$V35="",$Y35="",$AB35=""),"",SUM($AM35:$AO35))</f>
        <v/>
      </c>
      <c r="AF32" s="126" t="str">
        <f t="shared" ref="AF32" si="56">IF(AND($D35="",$G35="",$J35="",$J35="",$M35="",$P35="",$S35="",$V35="",$Y35="",$AB35=""),"",COUNTIF(C35:AC35,"○"))</f>
        <v/>
      </c>
      <c r="AG32" s="126" t="str">
        <f t="shared" ref="AG32" si="57">IF(AND($D35="",$G35="",$J35="",$J35="",$M35="",$P35="",$S35="",$V35="",$Y35="",$AB35=""),"",COUNTIF(C35:AC35,"●"))</f>
        <v/>
      </c>
      <c r="AH32" s="126" t="str">
        <f t="shared" ref="AH32" si="58">IF(AND($D35="",$G35="",$J35="",$J35="",$M35="",$P35="",$S35="",$V35="",$Y35="",$AB35=""),"",COUNTIF(C35:AC35,"△"))</f>
        <v/>
      </c>
      <c r="AI32" s="126" t="str">
        <f t="shared" ref="AI32" si="59">IF(AND($C35="",$F35="",$I35="",$L35="",$O35="",$R35="",$U35="",$X35="",$AA35=""),"",SUM($C35,$F35,$I35,$L35,$O35,$R35,$U35,$X35,$AA35))</f>
        <v/>
      </c>
      <c r="AJ32" s="126" t="str">
        <f t="shared" ref="AJ32" si="60">IF(AND($E35="",$H35="",$K35="",$N35="",$Q35="",$T35="",$W35="",$Z35="",$AC35=""),"",SUM($E35,$H35,$K35,$N35,$Q35,$T35,$W35,$Z35,$AC35))</f>
        <v/>
      </c>
      <c r="AK32" s="126" t="str">
        <f t="shared" ref="AK32" si="61">IF(AND($AI32="",$AJ32=""),"",($AI32-$AJ32))</f>
        <v/>
      </c>
      <c r="AL32" s="164" t="str">
        <f>IF(AND($AD32=""),"",RANK(AS32,AS$4:AS$39))</f>
        <v/>
      </c>
      <c r="AM32" s="50"/>
      <c r="AN32" s="50"/>
      <c r="AP32" s="52"/>
      <c r="AQ32" s="52"/>
      <c r="AR32" s="52"/>
      <c r="AS32" s="132" t="str">
        <f t="shared" ref="AS32" si="62">IFERROR(AE32*1000000+AK32*100+AI32,"")</f>
        <v/>
      </c>
    </row>
    <row r="33" spans="1:45" ht="20.100000000000001" customHeight="1">
      <c r="A33" s="121"/>
      <c r="B33" s="162"/>
      <c r="C33" s="146" t="str">
        <f>IF(AND($X$5=""),"",$X$5)</f>
        <v/>
      </c>
      <c r="D33" s="147"/>
      <c r="E33" s="148"/>
      <c r="F33" s="146" t="str">
        <f>IF(AND($X$9=""),"",$X$9)</f>
        <v/>
      </c>
      <c r="G33" s="147"/>
      <c r="H33" s="148"/>
      <c r="I33" s="146" t="str">
        <f>IF(AND($X$13=""),"",$X$13)</f>
        <v/>
      </c>
      <c r="J33" s="147"/>
      <c r="K33" s="148"/>
      <c r="L33" s="146" t="str">
        <f>IF(AND($X$17=""),"",$X$17)</f>
        <v/>
      </c>
      <c r="M33" s="147"/>
      <c r="N33" s="148"/>
      <c r="O33" s="146" t="str">
        <f>IF(AND($X$21=""),"",$X$21)</f>
        <v/>
      </c>
      <c r="P33" s="147"/>
      <c r="Q33" s="148"/>
      <c r="R33" s="146" t="str">
        <f>IF(AND($X$25=""),"",$X$25)</f>
        <v/>
      </c>
      <c r="S33" s="147"/>
      <c r="T33" s="148"/>
      <c r="U33" s="146" t="str">
        <f>IF(AND($X$29=""),"",$X$29)</f>
        <v/>
      </c>
      <c r="V33" s="147"/>
      <c r="W33" s="148"/>
      <c r="X33" s="170"/>
      <c r="Y33" s="171"/>
      <c r="Z33" s="172"/>
      <c r="AA33" s="146"/>
      <c r="AB33" s="147"/>
      <c r="AC33" s="148"/>
      <c r="AD33" s="127"/>
      <c r="AE33" s="127"/>
      <c r="AF33" s="127"/>
      <c r="AG33" s="127"/>
      <c r="AH33" s="127"/>
      <c r="AI33" s="127"/>
      <c r="AJ33" s="127"/>
      <c r="AK33" s="127"/>
      <c r="AL33" s="165"/>
      <c r="AM33" s="50"/>
      <c r="AN33" s="50"/>
      <c r="AP33" s="52"/>
      <c r="AQ33" s="52"/>
      <c r="AR33" s="52"/>
      <c r="AS33" s="132"/>
    </row>
    <row r="34" spans="1:45" ht="20.100000000000001" customHeight="1">
      <c r="A34" s="121"/>
      <c r="B34" s="162"/>
      <c r="C34" s="149" t="str">
        <f>IF(AND($X$6=""),"",$X$6)</f>
        <v/>
      </c>
      <c r="D34" s="150"/>
      <c r="E34" s="151"/>
      <c r="F34" s="149" t="str">
        <f>IF(AND($X$10=""),"",$X$10)</f>
        <v/>
      </c>
      <c r="G34" s="150"/>
      <c r="H34" s="151"/>
      <c r="I34" s="149" t="str">
        <f>IF(AND($X$14=""),"",$X$14)</f>
        <v/>
      </c>
      <c r="J34" s="150"/>
      <c r="K34" s="151"/>
      <c r="L34" s="149" t="str">
        <f>IF(AND($X$18=""),"",$X$18)</f>
        <v/>
      </c>
      <c r="M34" s="150"/>
      <c r="N34" s="151"/>
      <c r="O34" s="149" t="str">
        <f>IF(AND($X$22=""),"",$X$22)</f>
        <v/>
      </c>
      <c r="P34" s="150"/>
      <c r="Q34" s="151"/>
      <c r="R34" s="149" t="str">
        <f>IF(AND($X$26=""),"",$X$26)</f>
        <v/>
      </c>
      <c r="S34" s="150"/>
      <c r="T34" s="151"/>
      <c r="U34" s="149" t="str">
        <f>IF(AND($X$30=""),"",$X$30)</f>
        <v/>
      </c>
      <c r="V34" s="150"/>
      <c r="W34" s="151"/>
      <c r="X34" s="170"/>
      <c r="Y34" s="171"/>
      <c r="Z34" s="172"/>
      <c r="AA34" s="152"/>
      <c r="AB34" s="153"/>
      <c r="AC34" s="154"/>
      <c r="AD34" s="127"/>
      <c r="AE34" s="127"/>
      <c r="AF34" s="127"/>
      <c r="AG34" s="127"/>
      <c r="AH34" s="127"/>
      <c r="AI34" s="127"/>
      <c r="AJ34" s="127"/>
      <c r="AK34" s="127"/>
      <c r="AL34" s="165"/>
      <c r="AM34" s="50"/>
      <c r="AN34" s="50"/>
      <c r="AP34" s="52"/>
      <c r="AQ34" s="52"/>
      <c r="AR34" s="52"/>
      <c r="AS34" s="132"/>
    </row>
    <row r="35" spans="1:45" ht="24" customHeight="1">
      <c r="A35" s="122"/>
      <c r="B35" s="163"/>
      <c r="C35" s="41" t="str">
        <f>IF(AND($Z$7=""),"",$Z$7)</f>
        <v/>
      </c>
      <c r="D35" s="42" t="str">
        <f>IF(AND($C35="",$E35=""),"",IF($C35&gt;$E35,"○",IF($C35=$E35,"△",IF($C35&lt;$E35,"●"))))</f>
        <v/>
      </c>
      <c r="E35" s="43" t="str">
        <f>IF(AND($X$7=""),"",$X$7)</f>
        <v/>
      </c>
      <c r="F35" s="41" t="str">
        <f>IF(AND(Z$11=""),"",Z$11)</f>
        <v/>
      </c>
      <c r="G35" s="42" t="str">
        <f>IF(AND($F35="",$H35=""),"",IF($F35&gt;$H35,"○",IF($F35=$H35,"△",IF($F35&lt;$H35,"●"))))</f>
        <v/>
      </c>
      <c r="H35" s="43" t="str">
        <f>IF(AND(X$11=""),"",X$11)</f>
        <v/>
      </c>
      <c r="I35" s="41" t="str">
        <f>IF(AND($Z$15=""),"",$Z$15)</f>
        <v/>
      </c>
      <c r="J35" s="42" t="str">
        <f>IF(AND($I35="",$K35=""),"",IF($I35&gt;$K35,"○",IF($I35=$K35,"△",IF($I35&lt;$K35,"●"))))</f>
        <v/>
      </c>
      <c r="K35" s="43" t="str">
        <f>IF(AND($X$15=""),"",$X$15)</f>
        <v/>
      </c>
      <c r="L35" s="41" t="str">
        <f>IF(AND($Z$19=""),"",$Z$19)</f>
        <v/>
      </c>
      <c r="M35" s="42" t="str">
        <f>IF(AND($L35="",$N35=""),"",IF($L35&gt;$N35,"○",IF($L35=$N35,"△",IF($L35&lt;$N35,"●"))))</f>
        <v/>
      </c>
      <c r="N35" s="43" t="str">
        <f>IF(AND($X$19=""),"",$X$19)</f>
        <v/>
      </c>
      <c r="O35" s="41" t="str">
        <f>IF(AND($Z$23=""),"",$Z$23)</f>
        <v/>
      </c>
      <c r="P35" s="42" t="str">
        <f>IF(AND($O35="",$Q35=""),"",IF($O35&gt;$Q35,"○",IF($O35=$Q35,"△",IF($O35&lt;$Q35,"●"))))</f>
        <v/>
      </c>
      <c r="Q35" s="43" t="str">
        <f>IF(AND($X$23=""),"",$X$23)</f>
        <v/>
      </c>
      <c r="R35" s="41" t="str">
        <f>IF(AND($Z$27=""),"",$Z$27)</f>
        <v/>
      </c>
      <c r="S35" s="42" t="str">
        <f>IF(AND($R35="",$T35=""),"",IF($R35&gt;$T35,"○",IF($R35=$T35,"△",IF($R35&lt;$T35,"●"))))</f>
        <v/>
      </c>
      <c r="T35" s="43" t="str">
        <f>IF(AND($X$27=""),"",$X$27)</f>
        <v/>
      </c>
      <c r="U35" s="41" t="str">
        <f>IF(AND($Z$31=""),"",$Z$31)</f>
        <v/>
      </c>
      <c r="V35" s="42" t="str">
        <f>IF(AND($U35="",$W35=""),"",IF($U35&gt;$W35,"○",IF($U35=$W35,"△",IF($U35&lt;$W35,"●"))))</f>
        <v/>
      </c>
      <c r="W35" s="43" t="str">
        <f>IF(AND($X$31=""),"",$X$31)</f>
        <v/>
      </c>
      <c r="X35" s="173"/>
      <c r="Y35" s="174"/>
      <c r="Z35" s="175"/>
      <c r="AA35" s="41"/>
      <c r="AB35" s="42" t="str">
        <f>IF(AND($AA35="",$AC35=""),"",IF($AA35&gt;$AC35,"○",IF($AA35=$AC35,"△",IF($AA35&lt;$AC35,"●"))))</f>
        <v/>
      </c>
      <c r="AC35" s="43"/>
      <c r="AD35" s="128"/>
      <c r="AE35" s="128"/>
      <c r="AF35" s="128"/>
      <c r="AG35" s="128"/>
      <c r="AH35" s="128"/>
      <c r="AI35" s="128"/>
      <c r="AJ35" s="128"/>
      <c r="AK35" s="128"/>
      <c r="AL35" s="166"/>
      <c r="AM35" s="51">
        <f>COUNTIF(C35:AC35,"○")*3</f>
        <v>0</v>
      </c>
      <c r="AN35" s="51">
        <f>COUNTIF(C35:AC35,"△")*1</f>
        <v>0</v>
      </c>
      <c r="AO35" s="51">
        <f>COUNTIF(C35:AC35,"●")*0</f>
        <v>0</v>
      </c>
      <c r="AP35" s="53">
        <f>B32</f>
        <v>0</v>
      </c>
      <c r="AQ35" s="53"/>
      <c r="AR35" s="52"/>
      <c r="AS35" s="132"/>
    </row>
    <row r="36" spans="1:45" ht="20.100000000000001" customHeight="1">
      <c r="A36" s="120">
        <v>9</v>
      </c>
      <c r="B36" s="161"/>
      <c r="C36" s="143" t="str">
        <f>IF(AND($AA$4=""),"",$AA$4)</f>
        <v/>
      </c>
      <c r="D36" s="144"/>
      <c r="E36" s="145"/>
      <c r="F36" s="143" t="str">
        <f>IF(AND($AA$8=""),"",$AA$8)</f>
        <v/>
      </c>
      <c r="G36" s="144"/>
      <c r="H36" s="145"/>
      <c r="I36" s="143" t="str">
        <f>IF(AND($AA$12=""),"",$AA$12)</f>
        <v/>
      </c>
      <c r="J36" s="144"/>
      <c r="K36" s="145"/>
      <c r="L36" s="143" t="str">
        <f>IF(AND($AA$16=""),"",$AA$16)</f>
        <v/>
      </c>
      <c r="M36" s="144"/>
      <c r="N36" s="145"/>
      <c r="O36" s="143" t="str">
        <f>IF(AND($AA$20=""),"",$AA$20)</f>
        <v/>
      </c>
      <c r="P36" s="144"/>
      <c r="Q36" s="145"/>
      <c r="R36" s="143" t="str">
        <f>IF(AND($AA$24=""),"",$AA$24)</f>
        <v/>
      </c>
      <c r="S36" s="144"/>
      <c r="T36" s="145"/>
      <c r="U36" s="143" t="str">
        <f>IF(AND($AA$28=""),"",$AA$28)</f>
        <v/>
      </c>
      <c r="V36" s="144"/>
      <c r="W36" s="145"/>
      <c r="X36" s="143" t="str">
        <f>IF(AND($AA$32=""),"",$AA$32)</f>
        <v/>
      </c>
      <c r="Y36" s="144"/>
      <c r="Z36" s="145"/>
      <c r="AA36" s="167"/>
      <c r="AB36" s="168"/>
      <c r="AC36" s="169"/>
      <c r="AD36" s="126" t="str">
        <f t="shared" ref="AD36" si="63">IF(AND($D39="",$G39="",$J39="",$M39="",$P39="",$S39="",$V39="",$Y39="",$AB39=""),"",SUM((COUNTIF($C39:$AC39,"○")),(COUNTIF($C39:$AC39,"●")),(COUNTIF($C39:$AC39,"△"))))</f>
        <v/>
      </c>
      <c r="AE36" s="126" t="str">
        <f t="shared" ref="AE36" si="64">IF(AND($D39="",$G39="",$J39="",$M39="",$P39="",$S39="",$V39="",$Y39="",$AB39=""),"",SUM($AM39:$AO39))</f>
        <v/>
      </c>
      <c r="AF36" s="126" t="str">
        <f t="shared" ref="AF36" si="65">IF(AND($D39="",$G39="",$J39="",$J39="",$M39="",$P39="",$S39="",$V39="",$Y39="",$AB39=""),"",COUNTIF(C39:AC39,"○"))</f>
        <v/>
      </c>
      <c r="AG36" s="126" t="str">
        <f t="shared" ref="AG36" si="66">IF(AND($D39="",$G39="",$J39="",$J39="",$M39="",$P39="",$S39="",$V39="",$Y39="",$AB39=""),"",COUNTIF(C39:AC39,"●"))</f>
        <v/>
      </c>
      <c r="AH36" s="126" t="str">
        <f t="shared" ref="AH36" si="67">IF(AND($D39="",$G39="",$J39="",$J39="",$M39="",$P39="",$S39="",$V39="",$Y39="",$AB39=""),"",COUNTIF(C39:AC39,"△"))</f>
        <v/>
      </c>
      <c r="AI36" s="126" t="str">
        <f t="shared" ref="AI36" si="68">IF(AND($C39="",$F39="",$I39="",$L39="",$O39="",$R39="",$U39="",$X39="",$AA39=""),"",SUM($C39,$F39,$I39,$L39,$O39,$R39,$U39,$X39,$AA39))</f>
        <v/>
      </c>
      <c r="AJ36" s="126" t="str">
        <f t="shared" ref="AJ36" si="69">IF(AND($E39="",$H39="",$K39="",$N39="",$Q39="",$T39="",$W39="",$Z39="",$AC39=""),"",SUM($E39,$H39,$K39,$N39,$Q39,$T39,$W39,$Z39,$AC39))</f>
        <v/>
      </c>
      <c r="AK36" s="126" t="str">
        <f t="shared" ref="AK36" si="70">IF(AND($AI36="",$AJ36=""),"",($AI36-$AJ36))</f>
        <v/>
      </c>
      <c r="AL36" s="164" t="str">
        <f>IF(AND($AD36=""),"",RANK(AS36,AS$4:AS$39))</f>
        <v/>
      </c>
      <c r="AM36" s="50"/>
      <c r="AN36" s="50"/>
      <c r="AP36" s="52"/>
      <c r="AQ36" s="52"/>
      <c r="AR36" s="52"/>
      <c r="AS36" s="132" t="str">
        <f t="shared" ref="AS36" si="71">IFERROR(AE36*1000000+AK36*100+AI36,"")</f>
        <v/>
      </c>
    </row>
    <row r="37" spans="1:45" ht="20.100000000000001" customHeight="1">
      <c r="A37" s="121"/>
      <c r="B37" s="162"/>
      <c r="C37" s="146" t="str">
        <f>IF(AND($AA$5=""),"",$AA$5)</f>
        <v/>
      </c>
      <c r="D37" s="147"/>
      <c r="E37" s="148"/>
      <c r="F37" s="155" t="str">
        <f>IF(AND($AA$9=""),"",$AA$9)</f>
        <v/>
      </c>
      <c r="G37" s="156"/>
      <c r="H37" s="157"/>
      <c r="I37" s="155" t="str">
        <f>IF(AND($AA$13=""),"",$AA$13)</f>
        <v/>
      </c>
      <c r="J37" s="156"/>
      <c r="K37" s="157"/>
      <c r="L37" s="155" t="str">
        <f>IF(AND($AA$17=""),"",$AA$17)</f>
        <v/>
      </c>
      <c r="M37" s="156"/>
      <c r="N37" s="157"/>
      <c r="O37" s="155" t="str">
        <f>IF(AND($AA$21=""),"",$AA$21)</f>
        <v/>
      </c>
      <c r="P37" s="156"/>
      <c r="Q37" s="157"/>
      <c r="R37" s="155" t="str">
        <f>IF(AND($AA$25=""),"",$AA$25)</f>
        <v/>
      </c>
      <c r="S37" s="156"/>
      <c r="T37" s="157"/>
      <c r="U37" s="155" t="str">
        <f>IF(AND($AA$29=""),"",$AA$29)</f>
        <v/>
      </c>
      <c r="V37" s="156"/>
      <c r="W37" s="157"/>
      <c r="X37" s="155" t="str">
        <f>IF(AND($AA$33=""),"",$AA$33)</f>
        <v/>
      </c>
      <c r="Y37" s="156"/>
      <c r="Z37" s="157"/>
      <c r="AA37" s="170"/>
      <c r="AB37" s="171"/>
      <c r="AC37" s="172"/>
      <c r="AD37" s="127"/>
      <c r="AE37" s="127"/>
      <c r="AF37" s="127"/>
      <c r="AG37" s="127"/>
      <c r="AH37" s="127"/>
      <c r="AI37" s="127"/>
      <c r="AJ37" s="127"/>
      <c r="AK37" s="127"/>
      <c r="AL37" s="165"/>
      <c r="AM37" s="50"/>
      <c r="AN37" s="50"/>
      <c r="AP37" s="52"/>
      <c r="AQ37" s="52"/>
      <c r="AR37" s="52"/>
      <c r="AS37" s="132"/>
    </row>
    <row r="38" spans="1:45" ht="20.100000000000001" customHeight="1">
      <c r="A38" s="121"/>
      <c r="B38" s="162"/>
      <c r="C38" s="149" t="str">
        <f>IF(AND($AA$6=""),"",$AA$6)</f>
        <v/>
      </c>
      <c r="D38" s="150"/>
      <c r="E38" s="151"/>
      <c r="F38" s="158" t="str">
        <f>IF(AND($AA$10=""),"",$AA$10)</f>
        <v/>
      </c>
      <c r="G38" s="159"/>
      <c r="H38" s="160"/>
      <c r="I38" s="158" t="str">
        <f>IF(AND($AA$14=""),"",$AA$14)</f>
        <v/>
      </c>
      <c r="J38" s="159"/>
      <c r="K38" s="160"/>
      <c r="L38" s="158" t="str">
        <f>IF(AND($AA$18=""),"",$AA$18)</f>
        <v/>
      </c>
      <c r="M38" s="159"/>
      <c r="N38" s="160"/>
      <c r="O38" s="158" t="str">
        <f>IF(AND($AA$22=""),"",$AA$22)</f>
        <v/>
      </c>
      <c r="P38" s="159"/>
      <c r="Q38" s="160"/>
      <c r="R38" s="158" t="str">
        <f>IF(AND($AA$26=""),"",$AA$26)</f>
        <v/>
      </c>
      <c r="S38" s="159"/>
      <c r="T38" s="160"/>
      <c r="U38" s="158" t="str">
        <f>IF(AND($AA$30=""),"",$AA$30)</f>
        <v/>
      </c>
      <c r="V38" s="159"/>
      <c r="W38" s="160"/>
      <c r="X38" s="158" t="str">
        <f>IF(AND($AA$34=""),"",$AA$34)</f>
        <v/>
      </c>
      <c r="Y38" s="159"/>
      <c r="Z38" s="160"/>
      <c r="AA38" s="170"/>
      <c r="AB38" s="171"/>
      <c r="AC38" s="172"/>
      <c r="AD38" s="127"/>
      <c r="AE38" s="127"/>
      <c r="AF38" s="127"/>
      <c r="AG38" s="127"/>
      <c r="AH38" s="127"/>
      <c r="AI38" s="127"/>
      <c r="AJ38" s="127"/>
      <c r="AK38" s="127"/>
      <c r="AL38" s="165"/>
      <c r="AM38" s="50"/>
      <c r="AN38" s="50"/>
      <c r="AP38" s="52"/>
      <c r="AQ38" s="52"/>
      <c r="AR38" s="52"/>
      <c r="AS38" s="132"/>
    </row>
    <row r="39" spans="1:45" ht="24" customHeight="1">
      <c r="A39" s="122"/>
      <c r="B39" s="163"/>
      <c r="C39" s="41" t="str">
        <f>IF(AND($AC$7=""),"",$AC$7)</f>
        <v/>
      </c>
      <c r="D39" s="42" t="str">
        <f>IF(AND($C39="",$E39=""),"",IF($C39&gt;$E39,"○",IF($C39=$E39,"△",IF($C39&lt;$E39,"●"))))</f>
        <v/>
      </c>
      <c r="E39" s="43" t="str">
        <f>IF(AND($AA$7=""),"",$AA$7)</f>
        <v/>
      </c>
      <c r="F39" s="41" t="str">
        <f>IF(AND(AC$11=""),"",AC$11)</f>
        <v/>
      </c>
      <c r="G39" s="42" t="str">
        <f>IF(AND($F39="",$H39=""),"",IF($F39&gt;$H39,"○",IF($F39=$H39,"△",IF($F39&lt;$H39,"●"))))</f>
        <v/>
      </c>
      <c r="H39" s="43" t="str">
        <f>IF(AND(AA$11=""),"",AA$11)</f>
        <v/>
      </c>
      <c r="I39" s="41" t="str">
        <f>IF(AND($AC$15=""),"",$AC$15)</f>
        <v/>
      </c>
      <c r="J39" s="42" t="str">
        <f>IF(AND($I39="",$K39=""),"",IF($I39&gt;$K39,"○",IF($I39=$K39,"△",IF($I39&lt;$K39,"●"))))</f>
        <v/>
      </c>
      <c r="K39" s="43" t="str">
        <f>IF(AND($AA$15=""),"",$AA$15)</f>
        <v/>
      </c>
      <c r="L39" s="41" t="str">
        <f>IF(AND($AC$19=""),"",$AC$19)</f>
        <v/>
      </c>
      <c r="M39" s="42" t="str">
        <f>IF(AND($L39="",$N39=""),"",IF($L39&gt;$N39,"○",IF($L39=$N39,"△",IF($L39&lt;$N39,"●"))))</f>
        <v/>
      </c>
      <c r="N39" s="43" t="str">
        <f>IF(AND($AA$19=""),"",$AA$19)</f>
        <v/>
      </c>
      <c r="O39" s="41" t="str">
        <f>IF(AND($AC$23=""),"",$AC$23)</f>
        <v/>
      </c>
      <c r="P39" s="42" t="str">
        <f>IF(AND($O39="",$Q39=""),"",IF($O39&gt;$Q39,"○",IF($O39=$Q39,"△",IF($O39&lt;$Q39,"●"))))</f>
        <v/>
      </c>
      <c r="Q39" s="43" t="str">
        <f>IF(AND($AA$23=""),"",$AA$23)</f>
        <v/>
      </c>
      <c r="R39" s="41" t="str">
        <f>IF(AND($AC$27=""),"",$AC$27)</f>
        <v/>
      </c>
      <c r="S39" s="42" t="str">
        <f>IF(AND($R39="",$T39=""),"",IF($R39&gt;$T39,"○",IF($R39=$T39,"△",IF($R39&lt;$T39,"●"))))</f>
        <v/>
      </c>
      <c r="T39" s="43" t="str">
        <f>IF(AND($AA$27=""),"",$AA$27)</f>
        <v/>
      </c>
      <c r="U39" s="41" t="str">
        <f>IF(AND($AC$31=""),"",$AC$31)</f>
        <v/>
      </c>
      <c r="V39" s="42" t="str">
        <f>IF(AND($U39="",$W39=""),"",IF($U39&gt;$W39,"○",IF($U39=$W39,"△",IF($U39&lt;$W39,"●"))))</f>
        <v/>
      </c>
      <c r="W39" s="43" t="str">
        <f>IF(AND($AA$31=""),"",$AA$31)</f>
        <v/>
      </c>
      <c r="X39" s="41" t="str">
        <f>IF(AND($AC$35=""),"",$AC$35)</f>
        <v/>
      </c>
      <c r="Y39" s="42" t="str">
        <f>IF(AND($X39="",$Z39=""),"",IF($X39&gt;$Z39,"○",IF($X39=$Z39,"△",IF($X39&lt;$Z39,"●"))))</f>
        <v/>
      </c>
      <c r="Z39" s="43" t="str">
        <f>IF(AND($AA$35=""),"",$AA$35)</f>
        <v/>
      </c>
      <c r="AA39" s="173"/>
      <c r="AB39" s="174"/>
      <c r="AC39" s="175"/>
      <c r="AD39" s="128"/>
      <c r="AE39" s="128"/>
      <c r="AF39" s="128"/>
      <c r="AG39" s="128"/>
      <c r="AH39" s="128"/>
      <c r="AI39" s="128"/>
      <c r="AJ39" s="128"/>
      <c r="AK39" s="128"/>
      <c r="AL39" s="166"/>
      <c r="AM39" s="51">
        <f>COUNTIF(C39:AC39,"○")*3</f>
        <v>0</v>
      </c>
      <c r="AN39" s="51">
        <f>COUNTIF(C39:AC39,"△")*1</f>
        <v>0</v>
      </c>
      <c r="AO39" s="51">
        <f>COUNTIF(C39:AC39,"●")*0</f>
        <v>0</v>
      </c>
      <c r="AP39" s="53">
        <f>B36</f>
        <v>0</v>
      </c>
      <c r="AQ39" s="53"/>
      <c r="AR39" s="52"/>
      <c r="AS39" s="132"/>
    </row>
    <row r="40" spans="1:45" ht="14.25">
      <c r="A40" s="37"/>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row>
    <row r="41" spans="1:45">
      <c r="AD41" s="34">
        <f>SUM(AD4:AD39)</f>
        <v>0</v>
      </c>
      <c r="AF41" s="46">
        <f>ROUND(AD41/72*100,0)</f>
        <v>0</v>
      </c>
      <c r="AG41" s="34" t="s">
        <v>15</v>
      </c>
    </row>
    <row r="42" spans="1:45">
      <c r="AD42" s="34">
        <f>(72-AD41)/2</f>
        <v>36</v>
      </c>
      <c r="AE42" s="46" t="s">
        <v>16</v>
      </c>
    </row>
  </sheetData>
  <mergeCells count="349">
    <mergeCell ref="AS4:AS7"/>
    <mergeCell ref="AS8:AS11"/>
    <mergeCell ref="AS12:AS15"/>
    <mergeCell ref="AS16:AS19"/>
    <mergeCell ref="AS20:AS23"/>
    <mergeCell ref="AS24:AS27"/>
    <mergeCell ref="AS28:AS31"/>
    <mergeCell ref="AS32:AS35"/>
    <mergeCell ref="AS36:AS39"/>
    <mergeCell ref="AL4:AL7"/>
    <mergeCell ref="AL8:AL11"/>
    <mergeCell ref="AL12:AL15"/>
    <mergeCell ref="AL16:AL19"/>
    <mergeCell ref="AL20:AL23"/>
    <mergeCell ref="AL24:AL27"/>
    <mergeCell ref="AL28:AL31"/>
    <mergeCell ref="AL32:AL35"/>
    <mergeCell ref="AL36:AL39"/>
    <mergeCell ref="AK4:AK7"/>
    <mergeCell ref="AK8:AK11"/>
    <mergeCell ref="AK12:AK15"/>
    <mergeCell ref="AK16:AK19"/>
    <mergeCell ref="AK20:AK23"/>
    <mergeCell ref="AK24:AK27"/>
    <mergeCell ref="AK28:AK31"/>
    <mergeCell ref="AK32:AK35"/>
    <mergeCell ref="AK36:AK39"/>
    <mergeCell ref="AJ4:AJ7"/>
    <mergeCell ref="AJ8:AJ11"/>
    <mergeCell ref="AJ12:AJ15"/>
    <mergeCell ref="AJ16:AJ19"/>
    <mergeCell ref="AJ20:AJ23"/>
    <mergeCell ref="AJ24:AJ27"/>
    <mergeCell ref="AJ28:AJ31"/>
    <mergeCell ref="AJ32:AJ35"/>
    <mergeCell ref="AJ36:AJ39"/>
    <mergeCell ref="AI4:AI7"/>
    <mergeCell ref="AI8:AI11"/>
    <mergeCell ref="AI12:AI15"/>
    <mergeCell ref="AI16:AI19"/>
    <mergeCell ref="AI20:AI23"/>
    <mergeCell ref="AI24:AI27"/>
    <mergeCell ref="AI28:AI31"/>
    <mergeCell ref="AI32:AI35"/>
    <mergeCell ref="AI36:AI39"/>
    <mergeCell ref="AH4:AH7"/>
    <mergeCell ref="AH8:AH11"/>
    <mergeCell ref="AH12:AH15"/>
    <mergeCell ref="AH16:AH19"/>
    <mergeCell ref="AH20:AH23"/>
    <mergeCell ref="AH24:AH27"/>
    <mergeCell ref="AH28:AH31"/>
    <mergeCell ref="AH32:AH35"/>
    <mergeCell ref="AH36:AH39"/>
    <mergeCell ref="AG4:AG7"/>
    <mergeCell ref="AG8:AG11"/>
    <mergeCell ref="AG12:AG15"/>
    <mergeCell ref="AG16:AG19"/>
    <mergeCell ref="AG20:AG23"/>
    <mergeCell ref="AG24:AG27"/>
    <mergeCell ref="AG28:AG31"/>
    <mergeCell ref="AG32:AG35"/>
    <mergeCell ref="AG36:AG39"/>
    <mergeCell ref="AF4:AF7"/>
    <mergeCell ref="AF8:AF11"/>
    <mergeCell ref="AF12:AF15"/>
    <mergeCell ref="AF16:AF19"/>
    <mergeCell ref="AF20:AF23"/>
    <mergeCell ref="AF24:AF27"/>
    <mergeCell ref="AF28:AF31"/>
    <mergeCell ref="AF32:AF35"/>
    <mergeCell ref="AF36:AF39"/>
    <mergeCell ref="AE4:AE7"/>
    <mergeCell ref="AE8:AE11"/>
    <mergeCell ref="AE12:AE15"/>
    <mergeCell ref="AE16:AE19"/>
    <mergeCell ref="AE20:AE23"/>
    <mergeCell ref="AE24:AE27"/>
    <mergeCell ref="AE28:AE31"/>
    <mergeCell ref="AE32:AE35"/>
    <mergeCell ref="AE36:AE39"/>
    <mergeCell ref="B32:B35"/>
    <mergeCell ref="B36:B39"/>
    <mergeCell ref="AD4:AD7"/>
    <mergeCell ref="AD8:AD11"/>
    <mergeCell ref="AD12:AD15"/>
    <mergeCell ref="AD16:AD19"/>
    <mergeCell ref="AD20:AD23"/>
    <mergeCell ref="AD24:AD27"/>
    <mergeCell ref="AD28:AD31"/>
    <mergeCell ref="AD32:AD35"/>
    <mergeCell ref="AD36:AD39"/>
    <mergeCell ref="C4:E7"/>
    <mergeCell ref="F8:H11"/>
    <mergeCell ref="L16:N19"/>
    <mergeCell ref="I12:K15"/>
    <mergeCell ref="O20:Q23"/>
    <mergeCell ref="R24:T27"/>
    <mergeCell ref="U28:W31"/>
    <mergeCell ref="X32:Z35"/>
    <mergeCell ref="AA36:AC39"/>
    <mergeCell ref="C38:E38"/>
    <mergeCell ref="F38:H38"/>
    <mergeCell ref="I38:K38"/>
    <mergeCell ref="L38:N38"/>
    <mergeCell ref="O38:Q38"/>
    <mergeCell ref="R38:T38"/>
    <mergeCell ref="U38:W38"/>
    <mergeCell ref="X38:Z38"/>
    <mergeCell ref="A4:A7"/>
    <mergeCell ref="A8:A11"/>
    <mergeCell ref="A12:A15"/>
    <mergeCell ref="A16:A19"/>
    <mergeCell ref="A20:A23"/>
    <mergeCell ref="A24:A27"/>
    <mergeCell ref="A28:A31"/>
    <mergeCell ref="A32:A35"/>
    <mergeCell ref="A36:A39"/>
    <mergeCell ref="B4:B7"/>
    <mergeCell ref="B8:B11"/>
    <mergeCell ref="B12:B15"/>
    <mergeCell ref="B16:B19"/>
    <mergeCell ref="B20:B23"/>
    <mergeCell ref="B24:B27"/>
    <mergeCell ref="B28:B31"/>
    <mergeCell ref="C36:E36"/>
    <mergeCell ref="F36:H36"/>
    <mergeCell ref="I36:K36"/>
    <mergeCell ref="L36:N36"/>
    <mergeCell ref="O36:Q36"/>
    <mergeCell ref="R36:T36"/>
    <mergeCell ref="U36:W36"/>
    <mergeCell ref="X36:Z36"/>
    <mergeCell ref="C37:E37"/>
    <mergeCell ref="F37:H37"/>
    <mergeCell ref="I37:K37"/>
    <mergeCell ref="L37:N37"/>
    <mergeCell ref="O37:Q37"/>
    <mergeCell ref="R37:T37"/>
    <mergeCell ref="U37:W37"/>
    <mergeCell ref="X37:Z37"/>
    <mergeCell ref="C33:E33"/>
    <mergeCell ref="F33:H33"/>
    <mergeCell ref="I33:K33"/>
    <mergeCell ref="L33:N33"/>
    <mergeCell ref="O33:Q33"/>
    <mergeCell ref="R33:T33"/>
    <mergeCell ref="U33:W33"/>
    <mergeCell ref="AA33:AC33"/>
    <mergeCell ref="C34:E34"/>
    <mergeCell ref="F34:H34"/>
    <mergeCell ref="I34:K34"/>
    <mergeCell ref="L34:N34"/>
    <mergeCell ref="O34:Q34"/>
    <mergeCell ref="R34:T34"/>
    <mergeCell ref="U34:W34"/>
    <mergeCell ref="AA34:AC34"/>
    <mergeCell ref="C30:E30"/>
    <mergeCell ref="F30:H30"/>
    <mergeCell ref="I30:K30"/>
    <mergeCell ref="L30:N30"/>
    <mergeCell ref="O30:Q30"/>
    <mergeCell ref="R30:T30"/>
    <mergeCell ref="X30:Z30"/>
    <mergeCell ref="AA30:AC30"/>
    <mergeCell ref="C32:E32"/>
    <mergeCell ref="F32:H32"/>
    <mergeCell ref="I32:K32"/>
    <mergeCell ref="L32:N32"/>
    <mergeCell ref="O32:Q32"/>
    <mergeCell ref="R32:T32"/>
    <mergeCell ref="U32:W32"/>
    <mergeCell ref="AA32:AC32"/>
    <mergeCell ref="C28:E28"/>
    <mergeCell ref="F28:H28"/>
    <mergeCell ref="I28:K28"/>
    <mergeCell ref="L28:N28"/>
    <mergeCell ref="O28:Q28"/>
    <mergeCell ref="R28:T28"/>
    <mergeCell ref="X28:Z28"/>
    <mergeCell ref="AA28:AC28"/>
    <mergeCell ref="C29:E29"/>
    <mergeCell ref="F29:H29"/>
    <mergeCell ref="I29:K29"/>
    <mergeCell ref="L29:N29"/>
    <mergeCell ref="O29:Q29"/>
    <mergeCell ref="R29:T29"/>
    <mergeCell ref="X29:Z29"/>
    <mergeCell ref="AA29:AC29"/>
    <mergeCell ref="C25:E25"/>
    <mergeCell ref="F25:H25"/>
    <mergeCell ref="I25:K25"/>
    <mergeCell ref="L25:N25"/>
    <mergeCell ref="O25:Q25"/>
    <mergeCell ref="U25:W25"/>
    <mergeCell ref="X25:Z25"/>
    <mergeCell ref="AA25:AC25"/>
    <mergeCell ref="C26:E26"/>
    <mergeCell ref="F26:H26"/>
    <mergeCell ref="I26:K26"/>
    <mergeCell ref="L26:N26"/>
    <mergeCell ref="O26:Q26"/>
    <mergeCell ref="U26:W26"/>
    <mergeCell ref="X26:Z26"/>
    <mergeCell ref="AA26:AC26"/>
    <mergeCell ref="C22:E22"/>
    <mergeCell ref="F22:H22"/>
    <mergeCell ref="I22:K22"/>
    <mergeCell ref="L22:N22"/>
    <mergeCell ref="R22:T22"/>
    <mergeCell ref="U22:W22"/>
    <mergeCell ref="X22:Z22"/>
    <mergeCell ref="AA22:AC22"/>
    <mergeCell ref="C24:E24"/>
    <mergeCell ref="F24:H24"/>
    <mergeCell ref="I24:K24"/>
    <mergeCell ref="L24:N24"/>
    <mergeCell ref="O24:Q24"/>
    <mergeCell ref="U24:W24"/>
    <mergeCell ref="X24:Z24"/>
    <mergeCell ref="AA24:AC24"/>
    <mergeCell ref="C20:E20"/>
    <mergeCell ref="F20:H20"/>
    <mergeCell ref="I20:K20"/>
    <mergeCell ref="L20:N20"/>
    <mergeCell ref="R20:T20"/>
    <mergeCell ref="U20:W20"/>
    <mergeCell ref="X20:Z20"/>
    <mergeCell ref="AA20:AC20"/>
    <mergeCell ref="C21:E21"/>
    <mergeCell ref="F21:H21"/>
    <mergeCell ref="I21:K21"/>
    <mergeCell ref="L21:N21"/>
    <mergeCell ref="R21:T21"/>
    <mergeCell ref="U21:W21"/>
    <mergeCell ref="X21:Z21"/>
    <mergeCell ref="AA21:AC21"/>
    <mergeCell ref="C17:E17"/>
    <mergeCell ref="F17:H17"/>
    <mergeCell ref="I17:K17"/>
    <mergeCell ref="O17:Q17"/>
    <mergeCell ref="R17:T17"/>
    <mergeCell ref="U17:W17"/>
    <mergeCell ref="X17:Z17"/>
    <mergeCell ref="AA17:AC17"/>
    <mergeCell ref="C18:E18"/>
    <mergeCell ref="F18:H18"/>
    <mergeCell ref="I18:K18"/>
    <mergeCell ref="O18:Q18"/>
    <mergeCell ref="R18:T18"/>
    <mergeCell ref="U18:W18"/>
    <mergeCell ref="X18:Z18"/>
    <mergeCell ref="AA18:AC18"/>
    <mergeCell ref="C14:E14"/>
    <mergeCell ref="F14:H14"/>
    <mergeCell ref="L14:N14"/>
    <mergeCell ref="O14:Q14"/>
    <mergeCell ref="R14:T14"/>
    <mergeCell ref="U14:W14"/>
    <mergeCell ref="X14:Z14"/>
    <mergeCell ref="AA14:AC14"/>
    <mergeCell ref="C16:E16"/>
    <mergeCell ref="F16:H16"/>
    <mergeCell ref="I16:K16"/>
    <mergeCell ref="O16:Q16"/>
    <mergeCell ref="R16:T16"/>
    <mergeCell ref="U16:W16"/>
    <mergeCell ref="X16:Z16"/>
    <mergeCell ref="AA16:AC16"/>
    <mergeCell ref="C12:E12"/>
    <mergeCell ref="F12:H12"/>
    <mergeCell ref="L12:N12"/>
    <mergeCell ref="O12:Q12"/>
    <mergeCell ref="R12:T12"/>
    <mergeCell ref="U12:W12"/>
    <mergeCell ref="X12:Z12"/>
    <mergeCell ref="AA12:AC12"/>
    <mergeCell ref="C13:E13"/>
    <mergeCell ref="F13:H13"/>
    <mergeCell ref="L13:N13"/>
    <mergeCell ref="O13:Q13"/>
    <mergeCell ref="R13:T13"/>
    <mergeCell ref="U13:W13"/>
    <mergeCell ref="X13:Z13"/>
    <mergeCell ref="AA13:AC13"/>
    <mergeCell ref="C9:E9"/>
    <mergeCell ref="I9:K9"/>
    <mergeCell ref="L9:N9"/>
    <mergeCell ref="O9:Q9"/>
    <mergeCell ref="R9:T9"/>
    <mergeCell ref="U9:W9"/>
    <mergeCell ref="X9:Z9"/>
    <mergeCell ref="AA9:AC9"/>
    <mergeCell ref="C10:E10"/>
    <mergeCell ref="I10:K10"/>
    <mergeCell ref="L10:N10"/>
    <mergeCell ref="O10:Q10"/>
    <mergeCell ref="R10:T10"/>
    <mergeCell ref="U10:W10"/>
    <mergeCell ref="X10:Z10"/>
    <mergeCell ref="AA10:AC10"/>
    <mergeCell ref="F6:H6"/>
    <mergeCell ref="I6:K6"/>
    <mergeCell ref="L6:N6"/>
    <mergeCell ref="O6:Q6"/>
    <mergeCell ref="R6:T6"/>
    <mergeCell ref="U6:W6"/>
    <mergeCell ref="X6:Z6"/>
    <mergeCell ref="AA6:AC6"/>
    <mergeCell ref="C8:E8"/>
    <mergeCell ref="I8:K8"/>
    <mergeCell ref="L8:N8"/>
    <mergeCell ref="O8:Q8"/>
    <mergeCell ref="R8:T8"/>
    <mergeCell ref="U8:W8"/>
    <mergeCell ref="X8:Z8"/>
    <mergeCell ref="AA8:AC8"/>
    <mergeCell ref="F4:H4"/>
    <mergeCell ref="I4:K4"/>
    <mergeCell ref="L4:N4"/>
    <mergeCell ref="O4:Q4"/>
    <mergeCell ref="R4:T4"/>
    <mergeCell ref="U4:W4"/>
    <mergeCell ref="X4:Z4"/>
    <mergeCell ref="AA4:AC4"/>
    <mergeCell ref="F5:H5"/>
    <mergeCell ref="I5:K5"/>
    <mergeCell ref="L5:N5"/>
    <mergeCell ref="O5:Q5"/>
    <mergeCell ref="R5:T5"/>
    <mergeCell ref="U5:W5"/>
    <mergeCell ref="X5:Z5"/>
    <mergeCell ref="AA5:AC5"/>
    <mergeCell ref="D1:F1"/>
    <mergeCell ref="G1:S1"/>
    <mergeCell ref="T1:U1"/>
    <mergeCell ref="V1:Z1"/>
    <mergeCell ref="AA1:AB1"/>
    <mergeCell ref="AD1:AE1"/>
    <mergeCell ref="AH1:AJ1"/>
    <mergeCell ref="C3:E3"/>
    <mergeCell ref="F3:H3"/>
    <mergeCell ref="I3:K3"/>
    <mergeCell ref="L3:N3"/>
    <mergeCell ref="O3:Q3"/>
    <mergeCell ref="R3:T3"/>
    <mergeCell ref="U3:W3"/>
    <mergeCell ref="X3:Z3"/>
    <mergeCell ref="AA3:AC3"/>
  </mergeCells>
  <phoneticPr fontId="31"/>
  <conditionalFormatting sqref="C4 C3:AC3 F4 F20 I4 L4 O4 R4 U4 X4 AA4 AA32 F12 I8 L8 O8 R8 U8 X8 AA8 I16 O16 R16 U16 X16 AA16 L12 O12 R12 U12 X12 AA12 I12 F16 F8 L16 I20 L20 R20 U20 X20 AA20 R24 O20 U28 U24 X24 C12 C16 C20 C24 X32 AA36 X28 AA28 C28 C32 C36 C8 O24 L24 I24 F24 R28 O28 L28 I28 F28 U32 R32 O32 L32 I32 F32 X36 U36 R36 O36 L36 I36 F36 AA24 AA6 X6 U6 R6 O6 L6 I6 F6 C10 AA10 X10 U10 R10 O10 L10 I10 C14 AA14 X14 U14 R14 O14 L14 F14 C18 F18 AA18 X18 U18 R18 O18 I18 C22 AA22 X22 U22 R22 L22 I22 F22 AA26 F26 I26 L26 O26 C26 X26 U26 F30 I30 L30 O30 R30 C30 AA30 X30 F34 I34 L34 O34 R34 U34 C34 AA34 F38 I38 L38 O38 R38 U38 X38 C38">
    <cfRule type="cellIs" dxfId="9" priority="25" stopIfTrue="1" operator="equal">
      <formula>0</formula>
    </cfRule>
  </conditionalFormatting>
  <conditionalFormatting sqref="AA5 X5 U5 R5 O5 L5 I5 F5">
    <cfRule type="cellIs" dxfId="8" priority="17" stopIfTrue="1" operator="equal">
      <formula>0</formula>
    </cfRule>
  </conditionalFormatting>
  <conditionalFormatting sqref="C9 AA9 X9 U9 R9 O9 L9 I9">
    <cfRule type="cellIs" dxfId="7" priority="16" stopIfTrue="1" operator="equal">
      <formula>0</formula>
    </cfRule>
  </conditionalFormatting>
  <conditionalFormatting sqref="C13 AA13 X13 U13 R13 O13 L13 F13">
    <cfRule type="cellIs" dxfId="6" priority="15" stopIfTrue="1" operator="equal">
      <formula>0</formula>
    </cfRule>
  </conditionalFormatting>
  <conditionalFormatting sqref="C17 F17 AA17 X17 U17 R17 O17 I17">
    <cfRule type="cellIs" dxfId="5" priority="13" stopIfTrue="1" operator="equal">
      <formula>0</formula>
    </cfRule>
  </conditionalFormatting>
  <conditionalFormatting sqref="C21 AA21 X21 U21 R21 L21 I21 F21">
    <cfRule type="cellIs" dxfId="4" priority="11" stopIfTrue="1" operator="equal">
      <formula>0</formula>
    </cfRule>
  </conditionalFormatting>
  <conditionalFormatting sqref="AA25 F25 I25 L25 O25 C25 X25 U25">
    <cfRule type="cellIs" dxfId="3" priority="9" stopIfTrue="1" operator="equal">
      <formula>0</formula>
    </cfRule>
  </conditionalFormatting>
  <conditionalFormatting sqref="F29 I29 L29 O29 R29 C29 AA29 X29">
    <cfRule type="cellIs" dxfId="2" priority="7" stopIfTrue="1" operator="equal">
      <formula>0</formula>
    </cfRule>
  </conditionalFormatting>
  <conditionalFormatting sqref="F33 I33 L33 O33 R33 U33 C33 AA33">
    <cfRule type="cellIs" dxfId="1" priority="5" stopIfTrue="1" operator="equal">
      <formula>0</formula>
    </cfRule>
  </conditionalFormatting>
  <conditionalFormatting sqref="F37 I37 L37 O37 R37 U37 X37 C37">
    <cfRule type="cellIs" dxfId="0" priority="3" stopIfTrue="1" operator="equal">
      <formula>0</formula>
    </cfRule>
  </conditionalFormatting>
  <dataValidations count="3">
    <dataValidation type="list" allowBlank="1" showInputMessage="1" showErrorMessage="1" sqref="T1:U1">
      <formula1>"１,２,３,４,５,６,７,８,９,１０,１１,１２,１３,１４,１５,１６"</formula1>
    </dataValidation>
    <dataValidation type="list" allowBlank="1" showInputMessage="1" showErrorMessage="1" sqref="AA1:AB1">
      <formula1>"前期,後期"</formula1>
    </dataValidation>
    <dataValidation type="list" allowBlank="1" showInputMessage="1" showErrorMessage="1" sqref="AC1">
      <formula1>"Ａ,Ｂ,Ｃ,Ｄ,Ｅ,Ｆ,Ｇ,Ｈ"</formula1>
    </dataValidation>
  </dataValidations>
  <pageMargins left="0.70763888888888904" right="0.70763888888888904" top="0.74791666666666701" bottom="0.74791666666666701" header="0.31388888888888899" footer="0.31388888888888899"/>
  <pageSetup paperSize="9" scale="63"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zoomScale="85" zoomScaleNormal="85" workbookViewId="0">
      <selection activeCell="D6" sqref="D6"/>
    </sheetView>
  </sheetViews>
  <sheetFormatPr defaultColWidth="8.875" defaultRowHeight="17.2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c r="A1" s="7"/>
      <c r="B1" s="8">
        <v>2018</v>
      </c>
      <c r="C1" s="9" t="s">
        <v>66</v>
      </c>
      <c r="D1" s="197" t="s">
        <v>67</v>
      </c>
      <c r="E1" s="197"/>
      <c r="F1" s="197"/>
      <c r="G1" s="197" t="s">
        <v>2</v>
      </c>
      <c r="H1" s="197"/>
      <c r="I1" s="197" t="s">
        <v>68</v>
      </c>
      <c r="J1" s="197"/>
      <c r="K1" s="197"/>
      <c r="L1" s="197"/>
      <c r="M1" s="27">
        <f ca="1">TODAY()</f>
        <v>43385</v>
      </c>
    </row>
    <row r="2" spans="1:13" ht="24.75" customHeight="1">
      <c r="A2" s="10"/>
      <c r="B2" s="11" t="s">
        <v>69</v>
      </c>
      <c r="C2" s="12" t="s">
        <v>70</v>
      </c>
      <c r="D2" s="12" t="s">
        <v>71</v>
      </c>
      <c r="E2" s="13" t="s">
        <v>72</v>
      </c>
      <c r="F2" s="198" t="s">
        <v>73</v>
      </c>
      <c r="G2" s="198"/>
      <c r="H2" s="198"/>
      <c r="I2" s="198"/>
      <c r="J2" s="198"/>
      <c r="K2" s="12" t="s">
        <v>74</v>
      </c>
      <c r="L2" s="12" t="s">
        <v>75</v>
      </c>
      <c r="M2" s="28" t="s">
        <v>76</v>
      </c>
    </row>
    <row r="3" spans="1:13" ht="24.75" customHeight="1">
      <c r="A3" s="14">
        <v>1</v>
      </c>
      <c r="B3" s="11"/>
      <c r="C3" s="12"/>
      <c r="D3" s="12"/>
      <c r="E3" s="15"/>
      <c r="F3" s="12"/>
      <c r="G3" s="12"/>
      <c r="H3" s="12" t="s">
        <v>77</v>
      </c>
      <c r="I3" s="12"/>
      <c r="J3" s="12"/>
      <c r="K3" s="12"/>
      <c r="L3" s="12"/>
      <c r="M3" s="29"/>
    </row>
    <row r="4" spans="1:13" ht="24.75" customHeight="1">
      <c r="A4" s="14">
        <v>2</v>
      </c>
      <c r="B4" s="11"/>
      <c r="C4" s="12"/>
      <c r="D4" s="12"/>
      <c r="E4" s="15"/>
      <c r="F4" s="12"/>
      <c r="G4" s="12"/>
      <c r="H4" s="12" t="s">
        <v>77</v>
      </c>
      <c r="I4" s="12"/>
      <c r="J4" s="12"/>
      <c r="K4" s="12"/>
      <c r="L4" s="12"/>
      <c r="M4" s="29"/>
    </row>
    <row r="5" spans="1:13" ht="24.75" customHeight="1">
      <c r="A5" s="14">
        <v>3</v>
      </c>
      <c r="B5" s="11"/>
      <c r="C5" s="12"/>
      <c r="D5" s="12"/>
      <c r="E5" s="15"/>
      <c r="F5" s="12"/>
      <c r="G5" s="12"/>
      <c r="H5" s="12" t="s">
        <v>77</v>
      </c>
      <c r="I5" s="12"/>
      <c r="J5" s="12"/>
      <c r="K5" s="12"/>
      <c r="L5" s="12"/>
      <c r="M5" s="29"/>
    </row>
    <row r="6" spans="1:13" ht="24.75" customHeight="1">
      <c r="A6" s="14">
        <v>4</v>
      </c>
      <c r="B6" s="11"/>
      <c r="C6" s="12"/>
      <c r="D6" s="12"/>
      <c r="E6" s="15"/>
      <c r="F6" s="12"/>
      <c r="G6" s="12"/>
      <c r="H6" s="12" t="s">
        <v>77</v>
      </c>
      <c r="I6" s="12"/>
      <c r="J6" s="12"/>
      <c r="K6" s="12"/>
      <c r="L6" s="12"/>
      <c r="M6" s="29"/>
    </row>
    <row r="7" spans="1:13" ht="24.75" customHeight="1">
      <c r="A7" s="14">
        <v>5</v>
      </c>
      <c r="B7" s="11"/>
      <c r="C7" s="12"/>
      <c r="D7" s="12"/>
      <c r="E7" s="15"/>
      <c r="F7" s="12"/>
      <c r="G7" s="12"/>
      <c r="H7" s="12" t="s">
        <v>77</v>
      </c>
      <c r="I7" s="12"/>
      <c r="J7" s="12"/>
      <c r="K7" s="12"/>
      <c r="L7" s="12"/>
      <c r="M7" s="29"/>
    </row>
    <row r="8" spans="1:13" ht="24.75" customHeight="1">
      <c r="A8" s="14">
        <v>6</v>
      </c>
      <c r="B8" s="11"/>
      <c r="C8" s="12"/>
      <c r="D8" s="12"/>
      <c r="E8" s="15"/>
      <c r="F8" s="12"/>
      <c r="G8" s="12"/>
      <c r="H8" s="12" t="s">
        <v>77</v>
      </c>
      <c r="I8" s="12"/>
      <c r="J8" s="12"/>
      <c r="K8" s="12"/>
      <c r="L8" s="12"/>
      <c r="M8" s="29"/>
    </row>
    <row r="9" spans="1:13" ht="24.75" customHeight="1">
      <c r="A9" s="14">
        <v>7</v>
      </c>
      <c r="B9" s="11"/>
      <c r="C9" s="12"/>
      <c r="D9" s="12"/>
      <c r="E9" s="15"/>
      <c r="F9" s="12"/>
      <c r="G9" s="12"/>
      <c r="H9" s="12" t="s">
        <v>77</v>
      </c>
      <c r="I9" s="12"/>
      <c r="J9" s="12"/>
      <c r="K9" s="12"/>
      <c r="L9" s="12"/>
      <c r="M9" s="29"/>
    </row>
    <row r="10" spans="1:13" ht="24.75" customHeight="1">
      <c r="A10" s="14">
        <v>8</v>
      </c>
      <c r="B10" s="11"/>
      <c r="C10" s="12"/>
      <c r="D10" s="12"/>
      <c r="E10" s="15"/>
      <c r="F10" s="12"/>
      <c r="G10" s="12"/>
      <c r="H10" s="12" t="s">
        <v>77</v>
      </c>
      <c r="I10" s="12"/>
      <c r="J10" s="12"/>
      <c r="K10" s="12"/>
      <c r="L10" s="12"/>
      <c r="M10" s="29"/>
    </row>
    <row r="11" spans="1:13" ht="24.75" customHeight="1">
      <c r="A11" s="14">
        <v>9</v>
      </c>
      <c r="B11" s="11"/>
      <c r="C11" s="12"/>
      <c r="D11" s="12"/>
      <c r="E11" s="15"/>
      <c r="F11" s="12"/>
      <c r="G11" s="12"/>
      <c r="H11" s="12" t="s">
        <v>77</v>
      </c>
      <c r="I11" s="12"/>
      <c r="J11" s="12"/>
      <c r="K11" s="12"/>
      <c r="L11" s="12"/>
      <c r="M11" s="29"/>
    </row>
    <row r="12" spans="1:13" ht="24.75" customHeight="1">
      <c r="A12" s="14">
        <v>10</v>
      </c>
      <c r="B12" s="11"/>
      <c r="C12" s="12"/>
      <c r="D12" s="12"/>
      <c r="E12" s="15"/>
      <c r="F12" s="12"/>
      <c r="G12" s="12"/>
      <c r="H12" s="12" t="s">
        <v>77</v>
      </c>
      <c r="I12" s="12"/>
      <c r="J12" s="12"/>
      <c r="K12" s="12"/>
      <c r="L12" s="12"/>
      <c r="M12" s="29"/>
    </row>
    <row r="13" spans="1:13" ht="24.75" customHeight="1">
      <c r="A13" s="14">
        <v>11</v>
      </c>
      <c r="B13" s="11"/>
      <c r="C13" s="12"/>
      <c r="D13" s="12"/>
      <c r="E13" s="15"/>
      <c r="F13" s="12"/>
      <c r="G13" s="12"/>
      <c r="H13" s="12" t="s">
        <v>77</v>
      </c>
      <c r="I13" s="12"/>
      <c r="J13" s="12"/>
      <c r="K13" s="12"/>
      <c r="L13" s="12"/>
      <c r="M13" s="29"/>
    </row>
    <row r="14" spans="1:13" ht="24.75" customHeight="1">
      <c r="A14" s="14">
        <v>12</v>
      </c>
      <c r="B14" s="11"/>
      <c r="C14" s="12"/>
      <c r="D14" s="12"/>
      <c r="E14" s="15"/>
      <c r="F14" s="12"/>
      <c r="G14" s="12"/>
      <c r="H14" s="12" t="s">
        <v>77</v>
      </c>
      <c r="I14" s="12"/>
      <c r="J14" s="12"/>
      <c r="K14" s="12"/>
      <c r="L14" s="12"/>
      <c r="M14" s="29"/>
    </row>
    <row r="15" spans="1:13" ht="24.75" customHeight="1">
      <c r="A15" s="14">
        <v>13</v>
      </c>
      <c r="B15" s="11"/>
      <c r="C15" s="12"/>
      <c r="D15" s="12"/>
      <c r="E15" s="15"/>
      <c r="F15" s="12"/>
      <c r="G15" s="12"/>
      <c r="H15" s="12" t="s">
        <v>77</v>
      </c>
      <c r="I15" s="12"/>
      <c r="J15" s="12"/>
      <c r="K15" s="12"/>
      <c r="L15" s="12"/>
      <c r="M15" s="29"/>
    </row>
    <row r="16" spans="1:13" ht="24.75" customHeight="1">
      <c r="A16" s="14">
        <v>14</v>
      </c>
      <c r="B16" s="11"/>
      <c r="C16" s="12"/>
      <c r="D16" s="12"/>
      <c r="E16" s="15"/>
      <c r="F16" s="12"/>
      <c r="G16" s="12"/>
      <c r="H16" s="12" t="s">
        <v>77</v>
      </c>
      <c r="I16" s="12"/>
      <c r="J16" s="12"/>
      <c r="K16" s="12"/>
      <c r="L16" s="12"/>
      <c r="M16" s="29"/>
    </row>
    <row r="17" spans="1:13" ht="24.75" customHeight="1">
      <c r="A17" s="14">
        <v>15</v>
      </c>
      <c r="B17" s="11"/>
      <c r="C17" s="12"/>
      <c r="D17" s="12"/>
      <c r="E17" s="15"/>
      <c r="F17" s="12"/>
      <c r="G17" s="12"/>
      <c r="H17" s="12" t="s">
        <v>77</v>
      </c>
      <c r="I17" s="12"/>
      <c r="J17" s="12"/>
      <c r="K17" s="12"/>
      <c r="L17" s="12"/>
      <c r="M17" s="29"/>
    </row>
    <row r="18" spans="1:13" ht="24.75" customHeight="1">
      <c r="A18" s="14">
        <v>16</v>
      </c>
      <c r="B18" s="11"/>
      <c r="C18" s="12"/>
      <c r="D18" s="12"/>
      <c r="E18" s="15"/>
      <c r="F18" s="12"/>
      <c r="G18" s="12"/>
      <c r="H18" s="12" t="s">
        <v>77</v>
      </c>
      <c r="I18" s="12"/>
      <c r="J18" s="12"/>
      <c r="K18" s="12"/>
      <c r="L18" s="12"/>
      <c r="M18" s="29"/>
    </row>
    <row r="19" spans="1:13" ht="24.75" customHeight="1">
      <c r="A19" s="14">
        <v>17</v>
      </c>
      <c r="B19" s="11"/>
      <c r="C19" s="12"/>
      <c r="D19" s="12"/>
      <c r="E19" s="15"/>
      <c r="F19" s="12"/>
      <c r="G19" s="12"/>
      <c r="H19" s="12" t="s">
        <v>77</v>
      </c>
      <c r="I19" s="12"/>
      <c r="J19" s="12"/>
      <c r="K19" s="12"/>
      <c r="L19" s="12"/>
      <c r="M19" s="29"/>
    </row>
    <row r="20" spans="1:13" ht="24.75" customHeight="1">
      <c r="A20" s="14">
        <v>18</v>
      </c>
      <c r="B20" s="11"/>
      <c r="C20" s="12"/>
      <c r="D20" s="12"/>
      <c r="E20" s="15"/>
      <c r="F20" s="12"/>
      <c r="G20" s="12"/>
      <c r="H20" s="12" t="s">
        <v>77</v>
      </c>
      <c r="I20" s="12"/>
      <c r="J20" s="12"/>
      <c r="K20" s="12"/>
      <c r="L20" s="12"/>
      <c r="M20" s="29"/>
    </row>
    <row r="21" spans="1:13" ht="24.75" customHeight="1">
      <c r="A21" s="14">
        <v>19</v>
      </c>
      <c r="B21" s="11"/>
      <c r="C21" s="12"/>
      <c r="D21" s="12"/>
      <c r="E21" s="15"/>
      <c r="F21" s="12"/>
      <c r="G21" s="12"/>
      <c r="H21" s="12" t="s">
        <v>77</v>
      </c>
      <c r="I21" s="12"/>
      <c r="J21" s="12"/>
      <c r="K21" s="12"/>
      <c r="L21" s="12"/>
      <c r="M21" s="29"/>
    </row>
    <row r="22" spans="1:13" ht="24.75" customHeight="1">
      <c r="A22" s="14">
        <v>20</v>
      </c>
      <c r="B22" s="11"/>
      <c r="C22" s="12"/>
      <c r="D22" s="12"/>
      <c r="E22" s="15"/>
      <c r="F22" s="12"/>
      <c r="G22" s="12"/>
      <c r="H22" s="12" t="s">
        <v>77</v>
      </c>
      <c r="I22" s="12"/>
      <c r="J22" s="12"/>
      <c r="K22" s="12"/>
      <c r="L22" s="12"/>
      <c r="M22" s="29"/>
    </row>
    <row r="23" spans="1:13" ht="24.75" customHeight="1">
      <c r="A23" s="14">
        <v>21</v>
      </c>
      <c r="B23" s="11"/>
      <c r="C23" s="12"/>
      <c r="D23" s="12"/>
      <c r="E23" s="15"/>
      <c r="F23" s="12"/>
      <c r="G23" s="12"/>
      <c r="H23" s="12" t="s">
        <v>77</v>
      </c>
      <c r="I23" s="12"/>
      <c r="J23" s="12"/>
      <c r="K23" s="12"/>
      <c r="L23" s="12"/>
      <c r="M23" s="29"/>
    </row>
    <row r="24" spans="1:13" ht="24.75" customHeight="1">
      <c r="A24" s="14">
        <v>22</v>
      </c>
      <c r="B24" s="16"/>
      <c r="C24" s="14"/>
      <c r="D24" s="14"/>
      <c r="E24" s="17"/>
      <c r="F24" s="18"/>
      <c r="G24" s="10"/>
      <c r="H24" s="19" t="s">
        <v>77</v>
      </c>
      <c r="I24" s="10"/>
      <c r="J24" s="30"/>
      <c r="K24" s="18"/>
      <c r="L24" s="18"/>
      <c r="M24" s="29"/>
    </row>
    <row r="25" spans="1:13" ht="24.75" customHeight="1">
      <c r="A25" s="14">
        <v>23</v>
      </c>
      <c r="B25" s="16"/>
      <c r="C25" s="14"/>
      <c r="D25" s="14"/>
      <c r="E25" s="17"/>
      <c r="F25" s="18"/>
      <c r="G25" s="10"/>
      <c r="H25" s="19" t="s">
        <v>77</v>
      </c>
      <c r="I25" s="10"/>
      <c r="J25" s="18"/>
      <c r="K25" s="18"/>
      <c r="L25" s="18"/>
      <c r="M25" s="29"/>
    </row>
    <row r="26" spans="1:13" ht="24.75" customHeight="1">
      <c r="A26" s="14">
        <v>24</v>
      </c>
      <c r="B26" s="16"/>
      <c r="C26" s="14"/>
      <c r="D26" s="14"/>
      <c r="E26" s="20"/>
      <c r="F26" s="10"/>
      <c r="G26" s="10"/>
      <c r="H26" s="19" t="s">
        <v>77</v>
      </c>
      <c r="I26" s="10"/>
      <c r="J26" s="10"/>
      <c r="K26" s="18"/>
      <c r="L26" s="18"/>
      <c r="M26" s="29"/>
    </row>
    <row r="27" spans="1:13" ht="24.75" customHeight="1">
      <c r="A27" s="14">
        <v>25</v>
      </c>
      <c r="B27" s="16"/>
      <c r="C27" s="14"/>
      <c r="D27" s="14"/>
      <c r="E27" s="20"/>
      <c r="F27" s="10"/>
      <c r="G27" s="10"/>
      <c r="H27" s="19" t="s">
        <v>77</v>
      </c>
      <c r="I27" s="10"/>
      <c r="J27" s="10"/>
      <c r="K27" s="14"/>
      <c r="L27" s="14"/>
      <c r="M27" s="29"/>
    </row>
    <row r="28" spans="1:13" ht="24.75" customHeight="1">
      <c r="A28" s="14">
        <v>26</v>
      </c>
      <c r="B28" s="16"/>
      <c r="C28" s="14"/>
      <c r="D28" s="14"/>
      <c r="E28" s="20"/>
      <c r="F28" s="10"/>
      <c r="G28" s="10"/>
      <c r="H28" s="19" t="s">
        <v>77</v>
      </c>
      <c r="I28" s="10"/>
      <c r="J28" s="10"/>
      <c r="K28" s="10"/>
      <c r="L28" s="10"/>
      <c r="M28" s="29"/>
    </row>
    <row r="29" spans="1:13" ht="24.75" customHeight="1">
      <c r="A29" s="14">
        <v>27</v>
      </c>
      <c r="B29" s="16"/>
      <c r="C29" s="14"/>
      <c r="D29" s="14"/>
      <c r="E29" s="20"/>
      <c r="F29" s="10"/>
      <c r="G29" s="10"/>
      <c r="H29" s="19" t="s">
        <v>77</v>
      </c>
      <c r="I29" s="10"/>
      <c r="J29" s="10"/>
      <c r="K29" s="10"/>
      <c r="L29" s="10"/>
      <c r="M29" s="29"/>
    </row>
    <row r="30" spans="1:13" ht="24.75" customHeight="1">
      <c r="A30" s="14">
        <v>28</v>
      </c>
      <c r="B30" s="16"/>
      <c r="C30" s="14"/>
      <c r="D30" s="14"/>
      <c r="E30" s="20"/>
      <c r="F30" s="10"/>
      <c r="G30" s="10"/>
      <c r="H30" s="19" t="s">
        <v>77</v>
      </c>
      <c r="I30" s="10"/>
      <c r="J30" s="10"/>
      <c r="K30" s="10"/>
      <c r="L30" s="10"/>
      <c r="M30" s="29"/>
    </row>
    <row r="31" spans="1:13" ht="24.75" customHeight="1">
      <c r="A31" s="14">
        <v>29</v>
      </c>
      <c r="B31" s="16"/>
      <c r="C31" s="14"/>
      <c r="D31" s="14"/>
      <c r="E31" s="20"/>
      <c r="F31" s="10"/>
      <c r="G31" s="10"/>
      <c r="H31" s="19" t="s">
        <v>77</v>
      </c>
      <c r="I31" s="10"/>
      <c r="J31" s="10"/>
      <c r="K31" s="10"/>
      <c r="L31" s="10"/>
      <c r="M31" s="29"/>
    </row>
    <row r="32" spans="1:13" ht="24.75" customHeight="1">
      <c r="A32" s="14">
        <v>30</v>
      </c>
      <c r="B32" s="16"/>
      <c r="C32" s="14"/>
      <c r="D32" s="14"/>
      <c r="E32" s="20"/>
      <c r="F32" s="10"/>
      <c r="G32" s="10"/>
      <c r="H32" s="19" t="s">
        <v>77</v>
      </c>
      <c r="I32" s="10"/>
      <c r="J32" s="10"/>
      <c r="K32" s="10"/>
      <c r="L32" s="10"/>
      <c r="M32" s="29"/>
    </row>
    <row r="33" spans="1:21" ht="24.75" customHeight="1">
      <c r="A33" s="14">
        <v>31</v>
      </c>
      <c r="B33" s="16"/>
      <c r="C33" s="14"/>
      <c r="D33" s="21"/>
      <c r="E33" s="20"/>
      <c r="F33" s="10"/>
      <c r="G33" s="10"/>
      <c r="H33" s="19" t="s">
        <v>77</v>
      </c>
      <c r="I33" s="10"/>
      <c r="J33" s="10"/>
      <c r="K33" s="10"/>
      <c r="L33" s="10"/>
      <c r="M33" s="29"/>
    </row>
    <row r="34" spans="1:21" ht="24.75" customHeight="1">
      <c r="A34" s="14">
        <v>32</v>
      </c>
      <c r="B34" s="16"/>
      <c r="C34" s="14"/>
      <c r="D34" s="21"/>
      <c r="E34" s="20"/>
      <c r="F34" s="10"/>
      <c r="G34" s="10"/>
      <c r="H34" s="19" t="s">
        <v>77</v>
      </c>
      <c r="I34" s="10"/>
      <c r="J34" s="10"/>
      <c r="K34" s="25"/>
      <c r="L34" s="25"/>
      <c r="M34" s="29"/>
    </row>
    <row r="35" spans="1:21" ht="24.75" customHeight="1">
      <c r="A35" s="14">
        <v>33</v>
      </c>
      <c r="B35" s="16"/>
      <c r="C35" s="14"/>
      <c r="D35" s="21"/>
      <c r="E35" s="20"/>
      <c r="F35" s="10"/>
      <c r="G35" s="10"/>
      <c r="H35" s="19" t="s">
        <v>77</v>
      </c>
      <c r="I35" s="10"/>
      <c r="J35" s="10"/>
      <c r="K35" s="10"/>
      <c r="L35" s="10"/>
      <c r="M35" s="29"/>
    </row>
    <row r="36" spans="1:21" ht="24.75" customHeight="1">
      <c r="A36" s="14">
        <v>34</v>
      </c>
      <c r="B36" s="16"/>
      <c r="C36" s="14"/>
      <c r="D36" s="21"/>
      <c r="E36" s="20"/>
      <c r="F36" s="10"/>
      <c r="G36" s="10"/>
      <c r="H36" s="19" t="s">
        <v>77</v>
      </c>
      <c r="I36" s="10"/>
      <c r="J36" s="10"/>
      <c r="K36" s="10"/>
      <c r="L36" s="10"/>
      <c r="M36" s="29"/>
    </row>
    <row r="37" spans="1:21" ht="24.75" customHeight="1">
      <c r="A37" s="14">
        <v>35</v>
      </c>
      <c r="B37" s="16"/>
      <c r="C37" s="14"/>
      <c r="D37" s="14"/>
      <c r="E37" s="20"/>
      <c r="F37" s="10"/>
      <c r="G37" s="10"/>
      <c r="H37" s="19" t="s">
        <v>77</v>
      </c>
      <c r="I37" s="10"/>
      <c r="J37" s="10"/>
      <c r="K37" s="10"/>
      <c r="L37" s="10"/>
      <c r="M37" s="29"/>
    </row>
    <row r="38" spans="1:21" ht="24.75" customHeight="1">
      <c r="A38" s="14">
        <v>36</v>
      </c>
      <c r="B38" s="16"/>
      <c r="C38" s="14"/>
      <c r="D38" s="14"/>
      <c r="E38" s="20"/>
      <c r="F38" s="10"/>
      <c r="G38" s="10"/>
      <c r="H38" s="19" t="s">
        <v>77</v>
      </c>
      <c r="I38" s="10"/>
      <c r="J38" s="10"/>
      <c r="K38" s="10"/>
      <c r="L38" s="10"/>
      <c r="M38" s="29"/>
      <c r="Q38" s="31"/>
      <c r="R38" s="31"/>
      <c r="S38" s="31"/>
      <c r="T38" s="31"/>
      <c r="U38" s="31"/>
    </row>
    <row r="39" spans="1:21" ht="24.75" customHeight="1">
      <c r="A39" s="14">
        <v>37</v>
      </c>
      <c r="B39" s="16"/>
      <c r="C39" s="14"/>
      <c r="D39" s="14"/>
      <c r="E39" s="20"/>
      <c r="F39" s="10"/>
      <c r="G39" s="10"/>
      <c r="H39" s="19" t="s">
        <v>77</v>
      </c>
      <c r="I39" s="10"/>
      <c r="J39" s="10"/>
      <c r="K39" s="10"/>
      <c r="L39" s="10"/>
      <c r="M39" s="29"/>
      <c r="Q39" s="31"/>
      <c r="R39" s="31"/>
      <c r="S39" s="31"/>
      <c r="T39" s="31"/>
      <c r="U39" s="31"/>
    </row>
    <row r="40" spans="1:21" ht="24.75" customHeight="1">
      <c r="A40" s="14">
        <v>38</v>
      </c>
      <c r="B40" s="16"/>
      <c r="C40" s="14"/>
      <c r="D40" s="14"/>
      <c r="E40" s="20"/>
      <c r="F40" s="10"/>
      <c r="G40" s="10"/>
      <c r="H40" s="19" t="s">
        <v>77</v>
      </c>
      <c r="I40" s="10"/>
      <c r="J40" s="10"/>
      <c r="K40" s="10"/>
      <c r="L40" s="10"/>
      <c r="M40" s="29"/>
      <c r="Q40" s="31"/>
      <c r="R40" s="31"/>
      <c r="S40" s="31"/>
      <c r="T40" s="31"/>
      <c r="U40" s="31"/>
    </row>
    <row r="41" spans="1:21" ht="24.75" customHeight="1">
      <c r="A41" s="14">
        <v>39</v>
      </c>
      <c r="B41" s="16"/>
      <c r="C41" s="14"/>
      <c r="D41" s="14"/>
      <c r="E41" s="20"/>
      <c r="F41" s="10"/>
      <c r="G41" s="10"/>
      <c r="H41" s="19" t="s">
        <v>77</v>
      </c>
      <c r="I41" s="10"/>
      <c r="J41" s="10"/>
      <c r="K41" s="10"/>
      <c r="L41" s="10"/>
      <c r="M41" s="29"/>
      <c r="Q41" s="31"/>
      <c r="R41" s="31"/>
      <c r="S41" s="31"/>
      <c r="T41" s="31"/>
      <c r="U41" s="31"/>
    </row>
    <row r="42" spans="1:21" ht="24.75" customHeight="1">
      <c r="A42" s="14">
        <v>40</v>
      </c>
      <c r="B42" s="16"/>
      <c r="C42" s="14"/>
      <c r="D42" s="14"/>
      <c r="E42" s="22"/>
      <c r="F42" s="10"/>
      <c r="G42" s="10"/>
      <c r="H42" s="19" t="s">
        <v>77</v>
      </c>
      <c r="I42" s="10"/>
      <c r="J42" s="10"/>
      <c r="K42" s="10"/>
      <c r="L42" s="10"/>
      <c r="M42" s="29"/>
      <c r="Q42" s="31"/>
      <c r="R42" s="31"/>
      <c r="S42" s="31"/>
      <c r="T42" s="31"/>
      <c r="U42" s="31"/>
    </row>
    <row r="43" spans="1:21" ht="24.75" customHeight="1">
      <c r="A43" s="14">
        <v>41</v>
      </c>
      <c r="B43" s="16"/>
      <c r="C43" s="14"/>
      <c r="D43" s="14"/>
      <c r="E43" s="22"/>
      <c r="F43" s="10"/>
      <c r="G43" s="10"/>
      <c r="H43" s="19" t="s">
        <v>77</v>
      </c>
      <c r="I43" s="10"/>
      <c r="J43" s="10"/>
      <c r="K43" s="10"/>
      <c r="L43" s="10"/>
      <c r="M43" s="29"/>
      <c r="Q43" s="31"/>
      <c r="R43" s="31"/>
      <c r="S43" s="31"/>
      <c r="T43" s="31"/>
      <c r="U43" s="31"/>
    </row>
    <row r="44" spans="1:21" ht="24.75" customHeight="1">
      <c r="A44" s="14">
        <v>42</v>
      </c>
      <c r="B44" s="16"/>
      <c r="C44" s="14"/>
      <c r="D44" s="14"/>
      <c r="E44" s="22"/>
      <c r="F44" s="10"/>
      <c r="G44" s="10"/>
      <c r="H44" s="19" t="s">
        <v>77</v>
      </c>
      <c r="I44" s="10"/>
      <c r="J44" s="10"/>
      <c r="K44" s="25"/>
      <c r="L44" s="25"/>
      <c r="M44" s="29"/>
      <c r="Q44" s="31"/>
      <c r="R44" s="31"/>
      <c r="S44" s="31"/>
      <c r="T44" s="31"/>
      <c r="U44" s="31"/>
    </row>
    <row r="45" spans="1:21" ht="24.75" customHeight="1">
      <c r="A45" s="14">
        <v>43</v>
      </c>
      <c r="B45" s="16"/>
      <c r="C45" s="14"/>
      <c r="D45" s="14"/>
      <c r="E45" s="22"/>
      <c r="F45" s="10"/>
      <c r="G45" s="10"/>
      <c r="H45" s="19" t="s">
        <v>77</v>
      </c>
      <c r="I45" s="10"/>
      <c r="J45" s="10"/>
      <c r="K45" s="10"/>
      <c r="L45" s="10"/>
      <c r="M45" s="29"/>
      <c r="Q45" s="31"/>
      <c r="R45" s="31"/>
      <c r="S45" s="31"/>
      <c r="T45" s="31"/>
      <c r="U45" s="31"/>
    </row>
    <row r="46" spans="1:21" ht="24.75" customHeight="1">
      <c r="A46" s="14">
        <v>44</v>
      </c>
      <c r="B46" s="16"/>
      <c r="C46" s="14"/>
      <c r="D46" s="14"/>
      <c r="E46" s="22"/>
      <c r="F46" s="10"/>
      <c r="G46" s="10"/>
      <c r="H46" s="19" t="s">
        <v>77</v>
      </c>
      <c r="I46" s="10"/>
      <c r="J46" s="10"/>
      <c r="K46" s="10"/>
      <c r="L46" s="10"/>
      <c r="M46" s="29"/>
    </row>
    <row r="47" spans="1:21" ht="24.75" customHeight="1">
      <c r="A47" s="14">
        <v>45</v>
      </c>
      <c r="B47" s="16"/>
      <c r="C47" s="14"/>
      <c r="D47" s="23"/>
      <c r="E47" s="20"/>
      <c r="F47" s="10"/>
      <c r="G47" s="10"/>
      <c r="H47" s="19" t="s">
        <v>77</v>
      </c>
      <c r="I47" s="10"/>
      <c r="J47" s="10"/>
      <c r="K47" s="10"/>
      <c r="L47" s="10"/>
      <c r="M47" s="29"/>
    </row>
    <row r="48" spans="1:21" ht="24.75" customHeight="1">
      <c r="A48" s="14">
        <v>46</v>
      </c>
      <c r="B48" s="16"/>
      <c r="C48" s="14"/>
      <c r="D48" s="23"/>
      <c r="E48" s="20"/>
      <c r="F48" s="10"/>
      <c r="G48" s="10"/>
      <c r="H48" s="19" t="s">
        <v>77</v>
      </c>
      <c r="I48" s="10"/>
      <c r="J48" s="10"/>
      <c r="K48" s="10"/>
      <c r="L48" s="10"/>
      <c r="M48" s="29"/>
    </row>
    <row r="49" spans="1:13" ht="24.75" customHeight="1">
      <c r="A49" s="14">
        <v>47</v>
      </c>
      <c r="B49" s="16"/>
      <c r="C49" s="14"/>
      <c r="D49" s="23"/>
      <c r="E49" s="20"/>
      <c r="F49" s="10"/>
      <c r="G49" s="10"/>
      <c r="H49" s="19" t="s">
        <v>77</v>
      </c>
      <c r="I49" s="10"/>
      <c r="J49" s="10"/>
      <c r="K49" s="10"/>
      <c r="L49" s="10"/>
      <c r="M49" s="29"/>
    </row>
    <row r="50" spans="1:13" ht="24.75" customHeight="1">
      <c r="A50" s="14">
        <v>48</v>
      </c>
      <c r="B50" s="16"/>
      <c r="C50" s="14"/>
      <c r="D50" s="23"/>
      <c r="E50" s="20"/>
      <c r="F50" s="10"/>
      <c r="G50" s="10"/>
      <c r="H50" s="19" t="s">
        <v>77</v>
      </c>
      <c r="I50" s="10"/>
      <c r="J50" s="10"/>
      <c r="K50" s="10"/>
      <c r="L50" s="10"/>
      <c r="M50" s="29"/>
    </row>
    <row r="51" spans="1:13" ht="24.75" customHeight="1">
      <c r="A51" s="14">
        <v>49</v>
      </c>
      <c r="B51" s="16"/>
      <c r="C51" s="14"/>
      <c r="D51" s="23"/>
      <c r="E51" s="20"/>
      <c r="F51" s="10"/>
      <c r="G51" s="10"/>
      <c r="H51" s="19" t="s">
        <v>77</v>
      </c>
      <c r="I51" s="10"/>
      <c r="J51" s="10"/>
      <c r="K51" s="10"/>
      <c r="L51" s="10"/>
      <c r="M51" s="29"/>
    </row>
    <row r="52" spans="1:13" ht="24.75" customHeight="1">
      <c r="A52" s="14">
        <v>50</v>
      </c>
      <c r="B52" s="16"/>
      <c r="C52" s="14"/>
      <c r="D52" s="23"/>
      <c r="E52" s="20"/>
      <c r="F52" s="10"/>
      <c r="G52" s="10"/>
      <c r="H52" s="19" t="s">
        <v>77</v>
      </c>
      <c r="I52" s="10"/>
      <c r="J52" s="10"/>
      <c r="K52" s="10"/>
      <c r="L52" s="10"/>
      <c r="M52" s="29"/>
    </row>
    <row r="53" spans="1:13" ht="24.75" customHeight="1">
      <c r="A53" s="14">
        <v>51</v>
      </c>
      <c r="B53" s="16"/>
      <c r="C53" s="24"/>
      <c r="D53" s="23"/>
      <c r="E53" s="20"/>
      <c r="F53" s="10"/>
      <c r="G53" s="10"/>
      <c r="H53" s="19" t="s">
        <v>77</v>
      </c>
      <c r="I53" s="10"/>
      <c r="J53" s="10"/>
      <c r="K53" s="10"/>
      <c r="L53" s="10"/>
      <c r="M53" s="29"/>
    </row>
    <row r="54" spans="1:13" ht="24.75" customHeight="1">
      <c r="A54" s="14">
        <v>52</v>
      </c>
      <c r="B54" s="16"/>
      <c r="C54" s="24"/>
      <c r="D54" s="23"/>
      <c r="E54" s="20"/>
      <c r="F54" s="25"/>
      <c r="G54" s="25"/>
      <c r="H54" s="19" t="s">
        <v>77</v>
      </c>
      <c r="I54" s="25"/>
      <c r="J54" s="25"/>
      <c r="K54" s="10"/>
      <c r="L54" s="10"/>
      <c r="M54" s="29"/>
    </row>
    <row r="55" spans="1:13" ht="24.75" customHeight="1">
      <c r="A55" s="14">
        <v>53</v>
      </c>
      <c r="B55" s="16"/>
      <c r="C55" s="24"/>
      <c r="D55" s="23"/>
      <c r="E55" s="20"/>
      <c r="F55" s="10"/>
      <c r="G55" s="10"/>
      <c r="H55" s="19" t="s">
        <v>77</v>
      </c>
      <c r="I55" s="10"/>
      <c r="J55" s="10"/>
      <c r="K55" s="10"/>
      <c r="L55" s="10"/>
      <c r="M55" s="29"/>
    </row>
    <row r="56" spans="1:13" ht="24.75" customHeight="1">
      <c r="A56" s="14">
        <v>54</v>
      </c>
      <c r="B56" s="16"/>
      <c r="C56" s="24"/>
      <c r="D56" s="23"/>
      <c r="E56" s="20"/>
      <c r="F56" s="25"/>
      <c r="G56" s="25"/>
      <c r="H56" s="19" t="s">
        <v>77</v>
      </c>
      <c r="I56" s="25"/>
      <c r="J56" s="25"/>
      <c r="K56" s="10"/>
      <c r="L56" s="10"/>
      <c r="M56" s="29"/>
    </row>
    <row r="57" spans="1:13" ht="24.75" customHeight="1">
      <c r="A57" s="14">
        <v>55</v>
      </c>
      <c r="B57" s="16"/>
      <c r="C57" s="24"/>
      <c r="D57" s="23"/>
      <c r="E57" s="20"/>
      <c r="F57" s="25"/>
      <c r="G57" s="10"/>
      <c r="H57" s="19" t="s">
        <v>77</v>
      </c>
      <c r="I57" s="10"/>
      <c r="J57" s="25"/>
      <c r="K57" s="10"/>
      <c r="L57" s="25"/>
      <c r="M57" s="29"/>
    </row>
    <row r="58" spans="1:13" ht="24.75" customHeight="1">
      <c r="A58" s="14">
        <v>56</v>
      </c>
      <c r="B58" s="16"/>
      <c r="C58" s="24"/>
      <c r="D58" s="23"/>
      <c r="E58" s="20"/>
      <c r="F58" s="10"/>
      <c r="G58" s="10"/>
      <c r="H58" s="19" t="s">
        <v>77</v>
      </c>
      <c r="I58" s="10"/>
      <c r="J58" s="10"/>
      <c r="K58" s="10"/>
      <c r="L58" s="10"/>
      <c r="M58" s="29"/>
    </row>
    <row r="59" spans="1:13" ht="24.75" customHeight="1">
      <c r="A59" s="14">
        <v>57</v>
      </c>
      <c r="B59" s="26"/>
      <c r="C59" s="24"/>
      <c r="D59" s="24"/>
      <c r="E59" s="20"/>
      <c r="F59" s="10"/>
      <c r="G59" s="10"/>
      <c r="H59" s="19" t="s">
        <v>77</v>
      </c>
      <c r="I59" s="10"/>
      <c r="J59" s="10"/>
      <c r="K59" s="10"/>
      <c r="L59" s="10"/>
      <c r="M59" s="29"/>
    </row>
    <row r="60" spans="1:13" ht="24.75" customHeight="1">
      <c r="A60" s="14">
        <v>58</v>
      </c>
      <c r="B60" s="26"/>
      <c r="C60" s="24"/>
      <c r="D60" s="24"/>
      <c r="E60" s="20"/>
      <c r="F60" s="10"/>
      <c r="G60" s="10"/>
      <c r="H60" s="19" t="s">
        <v>77</v>
      </c>
      <c r="I60" s="10"/>
      <c r="J60" s="10"/>
      <c r="K60" s="10"/>
      <c r="L60" s="10"/>
      <c r="M60" s="29"/>
    </row>
    <row r="61" spans="1:13" ht="24.75" customHeight="1">
      <c r="A61" s="14">
        <v>59</v>
      </c>
      <c r="B61" s="26"/>
      <c r="C61" s="24"/>
      <c r="D61" s="24"/>
      <c r="E61" s="20"/>
      <c r="F61" s="10"/>
      <c r="G61" s="10"/>
      <c r="H61" s="19" t="s">
        <v>77</v>
      </c>
      <c r="I61" s="10"/>
      <c r="J61" s="10"/>
      <c r="K61" s="10"/>
      <c r="L61" s="10"/>
      <c r="M61" s="29"/>
    </row>
    <row r="62" spans="1:13" ht="24.75" customHeight="1">
      <c r="A62" s="14">
        <v>60</v>
      </c>
      <c r="B62" s="26"/>
      <c r="C62" s="24"/>
      <c r="D62" s="24"/>
      <c r="E62" s="20"/>
      <c r="F62" s="10"/>
      <c r="G62" s="10"/>
      <c r="H62" s="19" t="s">
        <v>77</v>
      </c>
      <c r="I62" s="10"/>
      <c r="J62" s="10"/>
      <c r="K62" s="10"/>
      <c r="L62" s="10"/>
      <c r="M62" s="29"/>
    </row>
    <row r="63" spans="1:13" ht="24.75" customHeight="1">
      <c r="A63" s="14">
        <v>61</v>
      </c>
      <c r="B63" s="16"/>
      <c r="C63" s="24"/>
      <c r="D63" s="24"/>
      <c r="E63" s="20"/>
      <c r="F63" s="10"/>
      <c r="G63" s="10"/>
      <c r="H63" s="19" t="s">
        <v>77</v>
      </c>
      <c r="I63" s="10"/>
      <c r="J63" s="10"/>
      <c r="K63" s="10"/>
      <c r="L63" s="10"/>
      <c r="M63" s="29"/>
    </row>
    <row r="64" spans="1:13" ht="24.75" customHeight="1">
      <c r="A64" s="14">
        <v>62</v>
      </c>
      <c r="B64" s="16"/>
      <c r="C64" s="24"/>
      <c r="D64" s="24"/>
      <c r="E64" s="20"/>
      <c r="F64" s="10"/>
      <c r="G64" s="10"/>
      <c r="H64" s="19" t="s">
        <v>77</v>
      </c>
      <c r="I64" s="10"/>
      <c r="J64" s="10"/>
      <c r="K64" s="10"/>
      <c r="L64" s="10"/>
      <c r="M64" s="29"/>
    </row>
    <row r="65" spans="1:13" ht="24.75" customHeight="1">
      <c r="A65" s="14">
        <v>63</v>
      </c>
      <c r="B65" s="16"/>
      <c r="C65" s="24"/>
      <c r="D65" s="24"/>
      <c r="E65" s="20"/>
      <c r="F65" s="10"/>
      <c r="G65" s="10"/>
      <c r="H65" s="19" t="s">
        <v>77</v>
      </c>
      <c r="I65" s="10"/>
      <c r="J65" s="10"/>
      <c r="K65" s="10"/>
      <c r="L65" s="10"/>
      <c r="M65" s="29"/>
    </row>
    <row r="66" spans="1:13" ht="24.75" customHeight="1">
      <c r="A66" s="14">
        <v>64</v>
      </c>
      <c r="B66" s="16"/>
      <c r="C66" s="24"/>
      <c r="D66" s="24"/>
      <c r="E66" s="20"/>
      <c r="F66" s="10"/>
      <c r="G66" s="10"/>
      <c r="H66" s="19" t="s">
        <v>77</v>
      </c>
      <c r="I66" s="10"/>
      <c r="J66" s="10"/>
      <c r="K66" s="10"/>
      <c r="L66" s="10"/>
      <c r="M66" s="29"/>
    </row>
    <row r="67" spans="1:13" ht="24.75" customHeight="1">
      <c r="A67" s="14">
        <v>65</v>
      </c>
      <c r="B67" s="16"/>
      <c r="C67" s="24"/>
      <c r="D67" s="24"/>
      <c r="E67" s="20"/>
      <c r="F67" s="10"/>
      <c r="G67" s="10"/>
      <c r="H67" s="19" t="s">
        <v>77</v>
      </c>
      <c r="I67" s="10"/>
      <c r="J67" s="10"/>
      <c r="K67" s="10"/>
      <c r="L67" s="10"/>
      <c r="M67" s="29"/>
    </row>
    <row r="68" spans="1:13" ht="24.75" customHeight="1">
      <c r="A68" s="14">
        <v>66</v>
      </c>
      <c r="B68" s="16"/>
      <c r="C68" s="24"/>
      <c r="D68" s="24"/>
      <c r="E68" s="20"/>
      <c r="F68" s="10"/>
      <c r="G68" s="10"/>
      <c r="H68" s="19" t="s">
        <v>77</v>
      </c>
      <c r="I68" s="10"/>
      <c r="J68" s="10"/>
      <c r="K68" s="10"/>
      <c r="L68" s="10"/>
      <c r="M68" s="29"/>
    </row>
    <row r="69" spans="1:13" ht="24.75" customHeight="1">
      <c r="A69" s="14">
        <v>67</v>
      </c>
      <c r="B69" s="16"/>
      <c r="C69" s="24"/>
      <c r="D69" s="24"/>
      <c r="E69" s="20"/>
      <c r="F69" s="10"/>
      <c r="G69" s="10"/>
      <c r="H69" s="19" t="s">
        <v>77</v>
      </c>
      <c r="I69" s="10"/>
      <c r="J69" s="10"/>
      <c r="K69" s="10"/>
      <c r="L69" s="10"/>
      <c r="M69" s="29"/>
    </row>
    <row r="70" spans="1:13" ht="24.75" customHeight="1">
      <c r="A70" s="14">
        <v>68</v>
      </c>
      <c r="B70" s="16"/>
      <c r="C70" s="24"/>
      <c r="D70" s="24"/>
      <c r="E70" s="20"/>
      <c r="F70" s="10"/>
      <c r="G70" s="10"/>
      <c r="H70" s="19" t="s">
        <v>77</v>
      </c>
      <c r="I70" s="10"/>
      <c r="J70" s="10"/>
      <c r="K70" s="10"/>
      <c r="L70" s="10"/>
      <c r="M70" s="29"/>
    </row>
    <row r="71" spans="1:13" ht="24.75" customHeight="1">
      <c r="A71" s="14">
        <v>69</v>
      </c>
      <c r="B71" s="16"/>
      <c r="C71" s="24"/>
      <c r="D71" s="24"/>
      <c r="E71" s="20"/>
      <c r="F71" s="10"/>
      <c r="G71" s="10"/>
      <c r="H71" s="19" t="s">
        <v>77</v>
      </c>
      <c r="I71" s="10"/>
      <c r="J71" s="10"/>
      <c r="K71" s="10"/>
      <c r="L71" s="10"/>
      <c r="M71" s="29"/>
    </row>
    <row r="72" spans="1:13" ht="24.75" customHeight="1">
      <c r="A72" s="14">
        <v>70</v>
      </c>
      <c r="B72" s="16"/>
      <c r="C72" s="14"/>
      <c r="D72" s="24"/>
      <c r="E72" s="20"/>
      <c r="F72" s="10"/>
      <c r="G72" s="10"/>
      <c r="H72" s="19" t="s">
        <v>77</v>
      </c>
      <c r="I72" s="10"/>
      <c r="J72" s="10"/>
      <c r="K72" s="10"/>
      <c r="L72" s="10"/>
      <c r="M72" s="29"/>
    </row>
    <row r="73" spans="1:13" ht="24.75" customHeight="1">
      <c r="A73" s="14">
        <v>71</v>
      </c>
      <c r="B73" s="16"/>
      <c r="C73" s="14"/>
      <c r="D73" s="24"/>
      <c r="E73" s="20"/>
      <c r="F73" s="10"/>
      <c r="G73" s="10"/>
      <c r="H73" s="19" t="s">
        <v>77</v>
      </c>
      <c r="I73" s="10"/>
      <c r="J73" s="10"/>
      <c r="K73" s="10"/>
      <c r="L73" s="10"/>
      <c r="M73" s="29"/>
    </row>
    <row r="74" spans="1:13" ht="24.75" customHeight="1">
      <c r="A74" s="14">
        <v>72</v>
      </c>
      <c r="B74" s="16"/>
      <c r="C74" s="14"/>
      <c r="D74" s="24"/>
      <c r="E74" s="20"/>
      <c r="F74" s="10"/>
      <c r="G74" s="10"/>
      <c r="H74" s="19" t="s">
        <v>77</v>
      </c>
      <c r="I74" s="10"/>
      <c r="J74" s="10"/>
      <c r="K74" s="10"/>
      <c r="L74" s="10"/>
      <c r="M74" s="29"/>
    </row>
    <row r="75" spans="1:13" ht="24.75" customHeight="1">
      <c r="A75" s="14">
        <v>73</v>
      </c>
      <c r="B75" s="16"/>
      <c r="C75" s="14"/>
      <c r="D75" s="24"/>
      <c r="E75" s="20"/>
      <c r="F75" s="10"/>
      <c r="G75" s="10"/>
      <c r="H75" s="19" t="s">
        <v>77</v>
      </c>
      <c r="I75" s="10"/>
      <c r="J75" s="10"/>
      <c r="K75" s="10"/>
      <c r="L75" s="14"/>
      <c r="M75" s="29"/>
    </row>
    <row r="76" spans="1:13" ht="24.75" customHeight="1">
      <c r="A76" s="14">
        <v>74</v>
      </c>
      <c r="B76" s="16"/>
      <c r="C76" s="14"/>
      <c r="D76" s="24"/>
      <c r="E76" s="20"/>
      <c r="F76" s="10"/>
      <c r="G76" s="10"/>
      <c r="H76" s="19" t="s">
        <v>77</v>
      </c>
      <c r="I76" s="10"/>
      <c r="J76" s="10"/>
      <c r="K76" s="10"/>
      <c r="L76" s="10"/>
      <c r="M76" s="29"/>
    </row>
    <row r="77" spans="1:13" ht="24.75" customHeight="1">
      <c r="A77" s="14">
        <v>75</v>
      </c>
      <c r="B77" s="16"/>
      <c r="C77" s="14"/>
      <c r="D77" s="24"/>
      <c r="E77" s="20"/>
      <c r="F77" s="10"/>
      <c r="G77" s="10"/>
      <c r="H77" s="19" t="s">
        <v>77</v>
      </c>
      <c r="I77" s="10"/>
      <c r="J77" s="10"/>
      <c r="K77" s="10"/>
      <c r="L77" s="10"/>
      <c r="M77" s="29"/>
    </row>
    <row r="78" spans="1:13" ht="24.75" customHeight="1">
      <c r="A78" s="14">
        <v>76</v>
      </c>
      <c r="B78" s="16"/>
      <c r="C78" s="14"/>
      <c r="D78" s="24"/>
      <c r="E78" s="20"/>
      <c r="F78" s="10"/>
      <c r="G78" s="10"/>
      <c r="H78" s="19" t="s">
        <v>77</v>
      </c>
      <c r="I78" s="10"/>
      <c r="J78" s="10"/>
      <c r="K78" s="10"/>
      <c r="L78" s="10"/>
      <c r="M78" s="29"/>
    </row>
    <row r="79" spans="1:13" ht="24.75" customHeight="1">
      <c r="A79" s="14">
        <v>77</v>
      </c>
      <c r="B79" s="16"/>
      <c r="C79" s="14"/>
      <c r="D79" s="24"/>
      <c r="E79" s="20"/>
      <c r="F79" s="10"/>
      <c r="G79" s="10"/>
      <c r="H79" s="19" t="s">
        <v>77</v>
      </c>
      <c r="I79" s="10"/>
      <c r="J79" s="10"/>
      <c r="K79" s="10"/>
      <c r="L79" s="10"/>
      <c r="M79" s="29"/>
    </row>
    <row r="80" spans="1:13" ht="24.75" customHeight="1">
      <c r="A80" s="14">
        <v>78</v>
      </c>
      <c r="B80" s="16"/>
      <c r="C80" s="14"/>
      <c r="D80" s="24"/>
      <c r="E80" s="20"/>
      <c r="F80" s="10"/>
      <c r="G80" s="10"/>
      <c r="H80" s="19" t="s">
        <v>77</v>
      </c>
      <c r="I80" s="10"/>
      <c r="J80" s="10"/>
      <c r="K80" s="10"/>
      <c r="L80" s="10"/>
      <c r="M80" s="29"/>
    </row>
    <row r="81" spans="1:13" ht="24.75" customHeight="1">
      <c r="A81" s="14">
        <v>79</v>
      </c>
      <c r="B81" s="16"/>
      <c r="C81" s="14"/>
      <c r="D81" s="24"/>
      <c r="E81" s="20"/>
      <c r="F81" s="10"/>
      <c r="G81" s="10"/>
      <c r="H81" s="19" t="s">
        <v>77</v>
      </c>
      <c r="I81" s="10"/>
      <c r="J81" s="10"/>
      <c r="K81" s="10"/>
      <c r="L81" s="10"/>
      <c r="M81" s="29"/>
    </row>
    <row r="82" spans="1:13" ht="24.75" customHeight="1">
      <c r="A82" s="14">
        <v>80</v>
      </c>
      <c r="B82" s="16"/>
      <c r="C82" s="14"/>
      <c r="D82" s="24"/>
      <c r="E82" s="20"/>
      <c r="F82" s="10"/>
      <c r="G82" s="10"/>
      <c r="H82" s="19" t="s">
        <v>77</v>
      </c>
      <c r="I82" s="10"/>
      <c r="J82" s="10"/>
      <c r="K82" s="10"/>
      <c r="L82" s="10"/>
      <c r="M82" s="29"/>
    </row>
    <row r="83" spans="1:13" ht="24.75" customHeight="1">
      <c r="A83" s="14">
        <v>81</v>
      </c>
      <c r="B83" s="16"/>
      <c r="C83" s="14"/>
      <c r="D83" s="24"/>
      <c r="E83" s="20"/>
      <c r="F83" s="10"/>
      <c r="G83" s="10"/>
      <c r="H83" s="19" t="s">
        <v>77</v>
      </c>
      <c r="I83" s="10"/>
      <c r="J83" s="10"/>
      <c r="K83" s="10"/>
      <c r="L83" s="10"/>
      <c r="M83" s="29"/>
    </row>
    <row r="84" spans="1:13" ht="24.75" customHeight="1">
      <c r="A84" s="14">
        <v>82</v>
      </c>
      <c r="B84" s="16"/>
      <c r="C84" s="14"/>
      <c r="D84" s="24"/>
      <c r="E84" s="20"/>
      <c r="F84" s="10"/>
      <c r="G84" s="10"/>
      <c r="H84" s="19" t="s">
        <v>77</v>
      </c>
      <c r="I84" s="10"/>
      <c r="J84" s="10"/>
      <c r="K84" s="10"/>
      <c r="L84" s="10"/>
      <c r="M84" s="29"/>
    </row>
    <row r="85" spans="1:13" ht="24.75" customHeight="1">
      <c r="A85" s="14">
        <v>83</v>
      </c>
      <c r="B85" s="16"/>
      <c r="C85" s="14"/>
      <c r="D85" s="24"/>
      <c r="E85" s="20"/>
      <c r="F85" s="10"/>
      <c r="G85" s="10"/>
      <c r="H85" s="19" t="s">
        <v>77</v>
      </c>
      <c r="I85" s="10"/>
      <c r="J85" s="10"/>
      <c r="K85" s="10"/>
      <c r="L85" s="10"/>
      <c r="M85" s="29"/>
    </row>
    <row r="86" spans="1:13" ht="24.75" customHeight="1">
      <c r="A86" s="14">
        <v>84</v>
      </c>
      <c r="B86" s="16"/>
      <c r="C86" s="14"/>
      <c r="D86" s="24"/>
      <c r="E86" s="20"/>
      <c r="F86" s="10"/>
      <c r="G86" s="10"/>
      <c r="H86" s="19" t="s">
        <v>77</v>
      </c>
      <c r="I86" s="10"/>
      <c r="J86" s="10"/>
      <c r="K86" s="10"/>
      <c r="L86" s="10"/>
      <c r="M86" s="29"/>
    </row>
    <row r="87" spans="1:13" ht="24.75" customHeight="1">
      <c r="A87" s="14">
        <v>85</v>
      </c>
      <c r="B87" s="16"/>
      <c r="C87" s="14"/>
      <c r="D87" s="14"/>
      <c r="E87" s="32"/>
      <c r="F87" s="10"/>
      <c r="G87" s="10"/>
      <c r="H87" s="19" t="s">
        <v>77</v>
      </c>
      <c r="I87" s="10"/>
      <c r="J87" s="10"/>
      <c r="K87" s="14"/>
      <c r="L87" s="14"/>
      <c r="M87" s="29"/>
    </row>
    <row r="88" spans="1:13" ht="24.75" customHeight="1">
      <c r="A88" s="14">
        <v>86</v>
      </c>
      <c r="B88" s="16"/>
      <c r="C88" s="14"/>
      <c r="D88" s="14"/>
      <c r="E88" s="32"/>
      <c r="F88" s="10"/>
      <c r="G88" s="10"/>
      <c r="H88" s="19" t="s">
        <v>77</v>
      </c>
      <c r="I88" s="10"/>
      <c r="J88" s="10"/>
      <c r="K88" s="14"/>
      <c r="L88" s="14"/>
      <c r="M88" s="29"/>
    </row>
    <row r="89" spans="1:13" ht="24.75" customHeight="1">
      <c r="A89" s="14">
        <v>87</v>
      </c>
      <c r="B89" s="16"/>
      <c r="C89" s="14"/>
      <c r="D89" s="14"/>
      <c r="E89" s="32"/>
      <c r="F89" s="10"/>
      <c r="G89" s="10"/>
      <c r="H89" s="19" t="s">
        <v>77</v>
      </c>
      <c r="I89" s="10"/>
      <c r="J89" s="10"/>
      <c r="K89" s="14"/>
      <c r="L89" s="14"/>
      <c r="M89" s="29"/>
    </row>
    <row r="90" spans="1:13" ht="24.75" customHeight="1">
      <c r="A90" s="14">
        <v>88</v>
      </c>
      <c r="B90" s="16"/>
      <c r="C90" s="14"/>
      <c r="D90" s="14"/>
      <c r="E90" s="32"/>
      <c r="F90" s="10"/>
      <c r="G90" s="10"/>
      <c r="H90" s="19" t="s">
        <v>77</v>
      </c>
      <c r="I90" s="10"/>
      <c r="J90" s="10"/>
      <c r="K90" s="14"/>
      <c r="L90" s="14"/>
      <c r="M90" s="29"/>
    </row>
    <row r="91" spans="1:13" ht="24.75" customHeight="1">
      <c r="A91" s="14">
        <v>89</v>
      </c>
      <c r="B91" s="16"/>
      <c r="C91" s="14"/>
      <c r="D91" s="14"/>
      <c r="E91" s="32"/>
      <c r="F91" s="10"/>
      <c r="G91" s="10"/>
      <c r="H91" s="19" t="s">
        <v>77</v>
      </c>
      <c r="I91" s="10"/>
      <c r="J91" s="10"/>
      <c r="K91" s="14"/>
      <c r="L91" s="14"/>
      <c r="M91" s="29"/>
    </row>
    <row r="92" spans="1:13" ht="24.75" customHeight="1">
      <c r="A92" s="14">
        <v>90</v>
      </c>
      <c r="B92" s="16"/>
      <c r="C92" s="14"/>
      <c r="D92" s="14"/>
      <c r="E92" s="32"/>
      <c r="F92" s="10"/>
      <c r="G92" s="10"/>
      <c r="H92" s="19" t="s">
        <v>77</v>
      </c>
      <c r="I92" s="10"/>
      <c r="J92" s="10"/>
      <c r="K92" s="14"/>
      <c r="L92" s="14"/>
      <c r="M92" s="29"/>
    </row>
    <row r="93" spans="1:13" ht="24.75" customHeight="1">
      <c r="A93" s="14">
        <v>91</v>
      </c>
      <c r="B93" s="16"/>
      <c r="C93" s="14"/>
      <c r="D93" s="14"/>
      <c r="E93" s="32"/>
      <c r="F93" s="10"/>
      <c r="G93" s="10"/>
      <c r="H93" s="19" t="s">
        <v>77</v>
      </c>
      <c r="I93" s="10"/>
      <c r="J93" s="10"/>
      <c r="K93" s="14"/>
      <c r="L93" s="14"/>
      <c r="M93" s="29"/>
    </row>
    <row r="94" spans="1:13" ht="24.75" customHeight="1">
      <c r="A94" s="14">
        <v>92</v>
      </c>
      <c r="B94" s="16"/>
      <c r="C94" s="14"/>
      <c r="D94" s="14"/>
      <c r="E94" s="32"/>
      <c r="F94" s="10"/>
      <c r="G94" s="10"/>
      <c r="H94" s="19" t="s">
        <v>77</v>
      </c>
      <c r="I94" s="10"/>
      <c r="J94" s="10"/>
      <c r="K94" s="14"/>
      <c r="L94" s="14"/>
      <c r="M94" s="29"/>
    </row>
    <row r="95" spans="1:13" ht="24.75" customHeight="1">
      <c r="A95" s="14">
        <v>93</v>
      </c>
      <c r="B95" s="16"/>
      <c r="C95" s="14"/>
      <c r="D95" s="14"/>
      <c r="E95" s="32"/>
      <c r="F95" s="10"/>
      <c r="G95" s="10"/>
      <c r="H95" s="19" t="s">
        <v>77</v>
      </c>
      <c r="I95" s="10"/>
      <c r="J95" s="10"/>
      <c r="K95" s="14"/>
      <c r="L95" s="14"/>
      <c r="M95" s="29"/>
    </row>
    <row r="96" spans="1:13" ht="24.75" customHeight="1">
      <c r="A96" s="14">
        <v>94</v>
      </c>
      <c r="B96" s="16"/>
      <c r="C96" s="14"/>
      <c r="D96" s="14"/>
      <c r="E96" s="32"/>
      <c r="F96" s="10"/>
      <c r="G96" s="10"/>
      <c r="H96" s="19" t="s">
        <v>77</v>
      </c>
      <c r="I96" s="10"/>
      <c r="J96" s="10"/>
      <c r="K96" s="14"/>
      <c r="L96" s="14"/>
      <c r="M96" s="29"/>
    </row>
    <row r="97" spans="1:13" ht="24.75" customHeight="1">
      <c r="A97" s="14">
        <v>95</v>
      </c>
      <c r="B97" s="16"/>
      <c r="C97" s="14"/>
      <c r="D97" s="14"/>
      <c r="E97" s="32"/>
      <c r="F97" s="10"/>
      <c r="G97" s="10"/>
      <c r="H97" s="19" t="s">
        <v>77</v>
      </c>
      <c r="I97" s="10"/>
      <c r="J97" s="10"/>
      <c r="K97" s="14"/>
      <c r="L97" s="14"/>
      <c r="M97" s="29"/>
    </row>
    <row r="98" spans="1:13" ht="24.75" customHeight="1">
      <c r="A98" s="14">
        <v>96</v>
      </c>
      <c r="B98" s="16"/>
      <c r="C98" s="14"/>
      <c r="D98" s="14"/>
      <c r="E98" s="32"/>
      <c r="F98" s="10"/>
      <c r="G98" s="10"/>
      <c r="H98" s="19" t="s">
        <v>77</v>
      </c>
      <c r="I98" s="10"/>
      <c r="J98" s="10"/>
      <c r="K98" s="14"/>
      <c r="L98" s="14"/>
      <c r="M98" s="29"/>
    </row>
    <row r="99" spans="1:13" ht="24.75" customHeight="1">
      <c r="A99" s="14">
        <v>97</v>
      </c>
      <c r="B99" s="16"/>
      <c r="C99" s="14"/>
      <c r="D99" s="14"/>
      <c r="E99" s="32"/>
      <c r="F99" s="10"/>
      <c r="G99" s="10"/>
      <c r="H99" s="19" t="s">
        <v>77</v>
      </c>
      <c r="I99" s="10"/>
      <c r="J99" s="10"/>
      <c r="K99" s="14"/>
      <c r="L99" s="14"/>
      <c r="M99" s="29"/>
    </row>
    <row r="100" spans="1:13" ht="24.75" customHeight="1">
      <c r="A100" s="14">
        <v>98</v>
      </c>
      <c r="B100" s="16"/>
      <c r="C100" s="14"/>
      <c r="D100" s="14"/>
      <c r="E100" s="32"/>
      <c r="F100" s="10"/>
      <c r="G100" s="10"/>
      <c r="H100" s="19" t="s">
        <v>77</v>
      </c>
      <c r="I100" s="10"/>
      <c r="J100" s="10"/>
      <c r="K100" s="14"/>
      <c r="L100" s="14"/>
      <c r="M100" s="29"/>
    </row>
    <row r="101" spans="1:13" ht="24.75" customHeight="1">
      <c r="A101" s="14">
        <v>99</v>
      </c>
      <c r="B101" s="16"/>
      <c r="C101" s="14"/>
      <c r="D101" s="14"/>
      <c r="E101" s="32"/>
      <c r="F101" s="10"/>
      <c r="G101" s="10"/>
      <c r="H101" s="19" t="s">
        <v>77</v>
      </c>
      <c r="I101" s="10"/>
      <c r="J101" s="10"/>
      <c r="K101" s="14"/>
      <c r="L101" s="14"/>
      <c r="M101" s="29"/>
    </row>
    <row r="102" spans="1:13" ht="24.75" customHeight="1">
      <c r="A102" s="14">
        <v>100</v>
      </c>
      <c r="B102" s="16"/>
      <c r="C102" s="14"/>
      <c r="D102" s="14"/>
      <c r="E102" s="32"/>
      <c r="F102" s="10"/>
      <c r="G102" s="10"/>
      <c r="H102" s="19" t="s">
        <v>77</v>
      </c>
      <c r="I102" s="10"/>
      <c r="J102" s="10"/>
      <c r="K102" s="14"/>
      <c r="L102" s="14"/>
      <c r="M102" s="29"/>
    </row>
    <row r="103" spans="1:13" ht="24.75" customHeight="1">
      <c r="A103" s="14">
        <v>101</v>
      </c>
      <c r="B103" s="16"/>
      <c r="C103" s="14"/>
      <c r="D103" s="14"/>
      <c r="E103" s="32"/>
      <c r="F103" s="10"/>
      <c r="G103" s="10"/>
      <c r="H103" s="19" t="s">
        <v>77</v>
      </c>
      <c r="I103" s="10"/>
      <c r="J103" s="10"/>
      <c r="K103" s="14"/>
      <c r="L103" s="14"/>
      <c r="M103" s="29"/>
    </row>
    <row r="104" spans="1:13" ht="24.75" customHeight="1">
      <c r="A104" s="14">
        <v>102</v>
      </c>
      <c r="B104" s="16"/>
      <c r="C104" s="14"/>
      <c r="D104" s="14"/>
      <c r="E104" s="32"/>
      <c r="F104" s="10"/>
      <c r="G104" s="10"/>
      <c r="H104" s="19" t="s">
        <v>77</v>
      </c>
      <c r="I104" s="10"/>
      <c r="J104" s="10"/>
      <c r="K104" s="14"/>
      <c r="L104" s="14"/>
      <c r="M104" s="29"/>
    </row>
    <row r="105" spans="1:13" ht="24.75" customHeight="1">
      <c r="A105" s="14">
        <v>103</v>
      </c>
      <c r="B105" s="16"/>
      <c r="C105" s="14"/>
      <c r="D105" s="14"/>
      <c r="E105" s="32"/>
      <c r="F105" s="10"/>
      <c r="G105" s="10"/>
      <c r="H105" s="19" t="s">
        <v>77</v>
      </c>
      <c r="I105" s="10"/>
      <c r="J105" s="10"/>
      <c r="K105" s="14"/>
      <c r="L105" s="14"/>
      <c r="M105" s="29"/>
    </row>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4">
    <mergeCell ref="D1:F1"/>
    <mergeCell ref="G1:H1"/>
    <mergeCell ref="I1:L1"/>
    <mergeCell ref="F2:J2"/>
  </mergeCells>
  <phoneticPr fontId="31"/>
  <pageMargins left="0.70069444444444495" right="0.70069444444444495" top="0.75138888888888899" bottom="0.75138888888888899" header="0.297916666666667" footer="0.297916666666667"/>
  <pageSetup paperSize="9" scale="54"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658"/>
  <sheetViews>
    <sheetView zoomScale="85" zoomScaleNormal="85" workbookViewId="0">
      <selection activeCell="I1" sqref="I1:L1"/>
    </sheetView>
  </sheetViews>
  <sheetFormatPr defaultColWidth="8.875" defaultRowHeight="17.25"/>
  <cols>
    <col min="1" max="1" width="6.625" style="1"/>
    <col min="2" max="2" width="13.875" style="2" customWidth="1"/>
    <col min="3" max="3" width="14.375" style="1" customWidth="1"/>
    <col min="4" max="4" width="15.125" style="1"/>
    <col min="5" max="5" width="10.125" style="3" customWidth="1"/>
    <col min="6" max="6" width="12.375" style="4" customWidth="1"/>
    <col min="7" max="7" width="5" style="4" customWidth="1"/>
    <col min="8" max="8" width="4.875" style="4" customWidth="1"/>
    <col min="9" max="9" width="5" style="4" customWidth="1"/>
    <col min="10" max="10" width="13.125" style="4" customWidth="1"/>
    <col min="11" max="11" width="11.5" style="1" customWidth="1"/>
    <col min="12" max="12" width="11.625" style="1" customWidth="1"/>
    <col min="13" max="13" width="41.125" style="5" customWidth="1"/>
    <col min="14" max="16382" width="8.875" style="6"/>
  </cols>
  <sheetData>
    <row r="1" spans="1:13" ht="30" customHeight="1">
      <c r="A1" s="7"/>
      <c r="B1" s="8">
        <v>2018</v>
      </c>
      <c r="C1" s="9" t="s">
        <v>66</v>
      </c>
      <c r="D1" s="197" t="s">
        <v>67</v>
      </c>
      <c r="E1" s="197"/>
      <c r="F1" s="197"/>
      <c r="G1" s="197" t="s">
        <v>2</v>
      </c>
      <c r="H1" s="197"/>
      <c r="I1" s="197" t="s">
        <v>78</v>
      </c>
      <c r="J1" s="197"/>
      <c r="K1" s="197"/>
      <c r="L1" s="197"/>
      <c r="M1" s="27">
        <f ca="1">TODAY()</f>
        <v>43385</v>
      </c>
    </row>
    <row r="2" spans="1:13" ht="24.75" customHeight="1">
      <c r="A2" s="10"/>
      <c r="B2" s="11" t="s">
        <v>69</v>
      </c>
      <c r="C2" s="12" t="s">
        <v>70</v>
      </c>
      <c r="D2" s="12" t="s">
        <v>71</v>
      </c>
      <c r="E2" s="13" t="s">
        <v>72</v>
      </c>
      <c r="F2" s="198" t="s">
        <v>73</v>
      </c>
      <c r="G2" s="198"/>
      <c r="H2" s="198"/>
      <c r="I2" s="198"/>
      <c r="J2" s="198"/>
      <c r="K2" s="12" t="s">
        <v>74</v>
      </c>
      <c r="L2" s="12" t="s">
        <v>75</v>
      </c>
      <c r="M2" s="28" t="s">
        <v>76</v>
      </c>
    </row>
    <row r="3" spans="1:13" ht="24.75" customHeight="1">
      <c r="A3" s="14">
        <v>1</v>
      </c>
      <c r="B3" s="11"/>
      <c r="C3" s="12"/>
      <c r="D3" s="12"/>
      <c r="E3" s="15"/>
      <c r="F3" s="12"/>
      <c r="G3" s="12"/>
      <c r="H3" s="12" t="s">
        <v>77</v>
      </c>
      <c r="I3" s="12"/>
      <c r="J3" s="12"/>
      <c r="K3" s="12"/>
      <c r="L3" s="12"/>
      <c r="M3" s="29"/>
    </row>
    <row r="4" spans="1:13" ht="24.75" customHeight="1">
      <c r="A4" s="14">
        <v>2</v>
      </c>
      <c r="B4" s="11"/>
      <c r="C4" s="12"/>
      <c r="D4" s="12"/>
      <c r="E4" s="15"/>
      <c r="F4" s="12"/>
      <c r="G4" s="12"/>
      <c r="H4" s="12" t="s">
        <v>77</v>
      </c>
      <c r="I4" s="12"/>
      <c r="J4" s="12"/>
      <c r="K4" s="12"/>
      <c r="L4" s="12"/>
      <c r="M4" s="29"/>
    </row>
    <row r="5" spans="1:13" ht="24.75" customHeight="1">
      <c r="A5" s="14">
        <v>3</v>
      </c>
      <c r="B5" s="11"/>
      <c r="C5" s="12"/>
      <c r="D5" s="12"/>
      <c r="E5" s="15"/>
      <c r="F5" s="12"/>
      <c r="G5" s="12"/>
      <c r="H5" s="12" t="s">
        <v>77</v>
      </c>
      <c r="I5" s="12"/>
      <c r="J5" s="12"/>
      <c r="K5" s="12"/>
      <c r="L5" s="12"/>
      <c r="M5" s="29"/>
    </row>
    <row r="6" spans="1:13" ht="24.75" customHeight="1">
      <c r="A6" s="14">
        <v>4</v>
      </c>
      <c r="B6" s="11"/>
      <c r="C6" s="12"/>
      <c r="D6" s="12"/>
      <c r="E6" s="15"/>
      <c r="F6" s="12"/>
      <c r="G6" s="12"/>
      <c r="H6" s="12" t="s">
        <v>77</v>
      </c>
      <c r="I6" s="12"/>
      <c r="J6" s="12"/>
      <c r="K6" s="12"/>
      <c r="L6" s="12"/>
      <c r="M6" s="29"/>
    </row>
    <row r="7" spans="1:13" ht="24.75" customHeight="1">
      <c r="A7" s="14">
        <v>5</v>
      </c>
      <c r="B7" s="11"/>
      <c r="C7" s="12"/>
      <c r="D7" s="12"/>
      <c r="E7" s="15"/>
      <c r="F7" s="12"/>
      <c r="G7" s="12"/>
      <c r="H7" s="12" t="s">
        <v>77</v>
      </c>
      <c r="I7" s="12"/>
      <c r="J7" s="12"/>
      <c r="K7" s="12"/>
      <c r="L7" s="12"/>
      <c r="M7" s="29"/>
    </row>
    <row r="8" spans="1:13" ht="24.75" customHeight="1">
      <c r="A8" s="14">
        <v>6</v>
      </c>
      <c r="B8" s="11"/>
      <c r="C8" s="12"/>
      <c r="D8" s="12"/>
      <c r="E8" s="15"/>
      <c r="F8" s="12"/>
      <c r="G8" s="12"/>
      <c r="H8" s="12" t="s">
        <v>77</v>
      </c>
      <c r="I8" s="12"/>
      <c r="J8" s="12"/>
      <c r="K8" s="12"/>
      <c r="L8" s="12"/>
      <c r="M8" s="29"/>
    </row>
    <row r="9" spans="1:13" ht="24.75" customHeight="1">
      <c r="A9" s="14">
        <v>7</v>
      </c>
      <c r="B9" s="11"/>
      <c r="C9" s="12"/>
      <c r="D9" s="12"/>
      <c r="E9" s="15"/>
      <c r="F9" s="12"/>
      <c r="G9" s="12"/>
      <c r="H9" s="12" t="s">
        <v>77</v>
      </c>
      <c r="I9" s="12"/>
      <c r="J9" s="12"/>
      <c r="K9" s="12"/>
      <c r="L9" s="12"/>
      <c r="M9" s="29"/>
    </row>
    <row r="10" spans="1:13" ht="24.75" customHeight="1">
      <c r="A10" s="14">
        <v>8</v>
      </c>
      <c r="B10" s="11"/>
      <c r="C10" s="12"/>
      <c r="D10" s="12"/>
      <c r="E10" s="15"/>
      <c r="F10" s="12"/>
      <c r="G10" s="12"/>
      <c r="H10" s="12" t="s">
        <v>77</v>
      </c>
      <c r="I10" s="12"/>
      <c r="J10" s="12"/>
      <c r="K10" s="12"/>
      <c r="L10" s="12"/>
      <c r="M10" s="29"/>
    </row>
    <row r="11" spans="1:13" ht="24.75" customHeight="1">
      <c r="A11" s="14">
        <v>9</v>
      </c>
      <c r="B11" s="11"/>
      <c r="C11" s="12"/>
      <c r="D11" s="12"/>
      <c r="E11" s="15"/>
      <c r="F11" s="12"/>
      <c r="G11" s="12"/>
      <c r="H11" s="12" t="s">
        <v>77</v>
      </c>
      <c r="I11" s="12"/>
      <c r="J11" s="12"/>
      <c r="K11" s="12"/>
      <c r="L11" s="12"/>
      <c r="M11" s="29"/>
    </row>
    <row r="12" spans="1:13" ht="24.75" customHeight="1">
      <c r="A12" s="14">
        <v>10</v>
      </c>
      <c r="B12" s="11"/>
      <c r="C12" s="12"/>
      <c r="D12" s="12"/>
      <c r="E12" s="15"/>
      <c r="F12" s="12"/>
      <c r="G12" s="12"/>
      <c r="H12" s="12" t="s">
        <v>77</v>
      </c>
      <c r="I12" s="12"/>
      <c r="J12" s="12"/>
      <c r="K12" s="12"/>
      <c r="L12" s="12"/>
      <c r="M12" s="29"/>
    </row>
    <row r="13" spans="1:13" ht="24.75" customHeight="1">
      <c r="A13" s="14">
        <v>11</v>
      </c>
      <c r="B13" s="11"/>
      <c r="C13" s="12"/>
      <c r="D13" s="12"/>
      <c r="E13" s="15"/>
      <c r="F13" s="12"/>
      <c r="G13" s="12"/>
      <c r="H13" s="12" t="s">
        <v>77</v>
      </c>
      <c r="I13" s="12"/>
      <c r="J13" s="12"/>
      <c r="K13" s="12"/>
      <c r="L13" s="12"/>
      <c r="M13" s="29"/>
    </row>
    <row r="14" spans="1:13" ht="24.75" customHeight="1">
      <c r="A14" s="14">
        <v>12</v>
      </c>
      <c r="B14" s="11"/>
      <c r="C14" s="12"/>
      <c r="D14" s="12"/>
      <c r="E14" s="15"/>
      <c r="F14" s="12"/>
      <c r="G14" s="12"/>
      <c r="H14" s="12" t="s">
        <v>77</v>
      </c>
      <c r="I14" s="12"/>
      <c r="J14" s="12"/>
      <c r="K14" s="12"/>
      <c r="L14" s="12"/>
      <c r="M14" s="29"/>
    </row>
    <row r="15" spans="1:13" ht="24.75" customHeight="1">
      <c r="A15" s="14">
        <v>13</v>
      </c>
      <c r="B15" s="11"/>
      <c r="C15" s="12"/>
      <c r="D15" s="12"/>
      <c r="E15" s="15"/>
      <c r="F15" s="12"/>
      <c r="G15" s="12"/>
      <c r="H15" s="12" t="s">
        <v>77</v>
      </c>
      <c r="I15" s="12"/>
      <c r="J15" s="12"/>
      <c r="K15" s="12"/>
      <c r="L15" s="12"/>
      <c r="M15" s="29"/>
    </row>
    <row r="16" spans="1:13" ht="24.75" customHeight="1">
      <c r="A16" s="14">
        <v>14</v>
      </c>
      <c r="B16" s="11"/>
      <c r="C16" s="12"/>
      <c r="D16" s="12"/>
      <c r="E16" s="15"/>
      <c r="F16" s="12"/>
      <c r="G16" s="12"/>
      <c r="H16" s="12" t="s">
        <v>77</v>
      </c>
      <c r="I16" s="12"/>
      <c r="J16" s="12"/>
      <c r="K16" s="12"/>
      <c r="L16" s="12"/>
      <c r="M16" s="29"/>
    </row>
    <row r="17" spans="1:13" ht="24.75" customHeight="1">
      <c r="A17" s="14">
        <v>15</v>
      </c>
      <c r="B17" s="11"/>
      <c r="C17" s="12"/>
      <c r="D17" s="12"/>
      <c r="E17" s="15"/>
      <c r="F17" s="12"/>
      <c r="G17" s="12"/>
      <c r="H17" s="12" t="s">
        <v>77</v>
      </c>
      <c r="I17" s="12"/>
      <c r="J17" s="12"/>
      <c r="K17" s="12"/>
      <c r="L17" s="12"/>
      <c r="M17" s="29"/>
    </row>
    <row r="18" spans="1:13" ht="24.75" customHeight="1">
      <c r="A18" s="14">
        <v>16</v>
      </c>
      <c r="B18" s="11"/>
      <c r="C18" s="12"/>
      <c r="D18" s="12"/>
      <c r="E18" s="15"/>
      <c r="F18" s="12"/>
      <c r="G18" s="12"/>
      <c r="H18" s="12" t="s">
        <v>77</v>
      </c>
      <c r="I18" s="12"/>
      <c r="J18" s="12"/>
      <c r="K18" s="12"/>
      <c r="L18" s="12"/>
      <c r="M18" s="29"/>
    </row>
    <row r="19" spans="1:13" ht="24.75" customHeight="1">
      <c r="A19" s="14">
        <v>17</v>
      </c>
      <c r="B19" s="11"/>
      <c r="C19" s="12"/>
      <c r="D19" s="12"/>
      <c r="E19" s="15"/>
      <c r="F19" s="12"/>
      <c r="G19" s="12"/>
      <c r="H19" s="12" t="s">
        <v>77</v>
      </c>
      <c r="I19" s="12"/>
      <c r="J19" s="12"/>
      <c r="K19" s="12"/>
      <c r="L19" s="12"/>
      <c r="M19" s="29"/>
    </row>
    <row r="20" spans="1:13" ht="24.75" customHeight="1">
      <c r="A20" s="14">
        <v>18</v>
      </c>
      <c r="B20" s="11"/>
      <c r="C20" s="12"/>
      <c r="D20" s="12"/>
      <c r="E20" s="15"/>
      <c r="F20" s="12"/>
      <c r="G20" s="12"/>
      <c r="H20" s="12" t="s">
        <v>77</v>
      </c>
      <c r="I20" s="12"/>
      <c r="J20" s="12"/>
      <c r="K20" s="12"/>
      <c r="L20" s="12"/>
      <c r="M20" s="29"/>
    </row>
    <row r="21" spans="1:13" ht="24.75" customHeight="1">
      <c r="A21" s="14">
        <v>19</v>
      </c>
      <c r="B21" s="11"/>
      <c r="C21" s="12"/>
      <c r="D21" s="12"/>
      <c r="E21" s="15"/>
      <c r="F21" s="12"/>
      <c r="G21" s="12"/>
      <c r="H21" s="12" t="s">
        <v>77</v>
      </c>
      <c r="I21" s="12"/>
      <c r="J21" s="12"/>
      <c r="K21" s="12"/>
      <c r="L21" s="12"/>
      <c r="M21" s="29"/>
    </row>
    <row r="22" spans="1:13" ht="24.75" customHeight="1">
      <c r="A22" s="14">
        <v>20</v>
      </c>
      <c r="B22" s="11"/>
      <c r="C22" s="12"/>
      <c r="D22" s="12"/>
      <c r="E22" s="15"/>
      <c r="F22" s="12"/>
      <c r="G22" s="12"/>
      <c r="H22" s="12" t="s">
        <v>77</v>
      </c>
      <c r="I22" s="12"/>
      <c r="J22" s="12"/>
      <c r="K22" s="12"/>
      <c r="L22" s="12"/>
      <c r="M22" s="29"/>
    </row>
    <row r="23" spans="1:13" ht="24.75" customHeight="1">
      <c r="A23" s="14">
        <v>21</v>
      </c>
      <c r="B23" s="11"/>
      <c r="C23" s="12"/>
      <c r="D23" s="12"/>
      <c r="E23" s="15"/>
      <c r="F23" s="12"/>
      <c r="G23" s="12"/>
      <c r="H23" s="12" t="s">
        <v>77</v>
      </c>
      <c r="I23" s="12"/>
      <c r="J23" s="12"/>
      <c r="K23" s="12"/>
      <c r="L23" s="12"/>
      <c r="M23" s="29"/>
    </row>
    <row r="24" spans="1:13" ht="24.75" customHeight="1">
      <c r="A24" s="14">
        <v>22</v>
      </c>
      <c r="B24" s="16"/>
      <c r="C24" s="14"/>
      <c r="D24" s="14"/>
      <c r="E24" s="17"/>
      <c r="F24" s="18"/>
      <c r="G24" s="10"/>
      <c r="H24" s="19" t="s">
        <v>77</v>
      </c>
      <c r="I24" s="10"/>
      <c r="J24" s="30"/>
      <c r="K24" s="18"/>
      <c r="L24" s="18"/>
      <c r="M24" s="29"/>
    </row>
    <row r="25" spans="1:13" ht="24.75" customHeight="1">
      <c r="A25" s="14">
        <v>23</v>
      </c>
      <c r="B25" s="16"/>
      <c r="C25" s="14"/>
      <c r="D25" s="14"/>
      <c r="E25" s="17"/>
      <c r="F25" s="18"/>
      <c r="G25" s="10"/>
      <c r="H25" s="19" t="s">
        <v>77</v>
      </c>
      <c r="I25" s="10"/>
      <c r="J25" s="18"/>
      <c r="K25" s="18"/>
      <c r="L25" s="18"/>
      <c r="M25" s="29"/>
    </row>
    <row r="26" spans="1:13" ht="24.75" customHeight="1">
      <c r="A26" s="14">
        <v>24</v>
      </c>
      <c r="B26" s="16"/>
      <c r="C26" s="14"/>
      <c r="D26" s="14"/>
      <c r="E26" s="20"/>
      <c r="F26" s="10"/>
      <c r="G26" s="10"/>
      <c r="H26" s="19" t="s">
        <v>77</v>
      </c>
      <c r="I26" s="10"/>
      <c r="J26" s="10"/>
      <c r="K26" s="18"/>
      <c r="L26" s="18"/>
      <c r="M26" s="29"/>
    </row>
    <row r="27" spans="1:13" ht="24.75" customHeight="1">
      <c r="A27" s="14">
        <v>25</v>
      </c>
      <c r="B27" s="16"/>
      <c r="C27" s="14"/>
      <c r="D27" s="14"/>
      <c r="E27" s="20"/>
      <c r="F27" s="10"/>
      <c r="G27" s="10"/>
      <c r="H27" s="19" t="s">
        <v>77</v>
      </c>
      <c r="I27" s="10"/>
      <c r="J27" s="10"/>
      <c r="K27" s="14"/>
      <c r="L27" s="14"/>
      <c r="M27" s="29"/>
    </row>
    <row r="28" spans="1:13" ht="24.75" customHeight="1">
      <c r="A28" s="14">
        <v>26</v>
      </c>
      <c r="B28" s="16"/>
      <c r="C28" s="14"/>
      <c r="D28" s="14"/>
      <c r="E28" s="20"/>
      <c r="F28" s="10"/>
      <c r="G28" s="10"/>
      <c r="H28" s="19" t="s">
        <v>77</v>
      </c>
      <c r="I28" s="10"/>
      <c r="J28" s="10"/>
      <c r="K28" s="10"/>
      <c r="L28" s="10"/>
      <c r="M28" s="29"/>
    </row>
    <row r="29" spans="1:13" ht="24.75" customHeight="1">
      <c r="A29" s="14">
        <v>27</v>
      </c>
      <c r="B29" s="16"/>
      <c r="C29" s="14"/>
      <c r="D29" s="14"/>
      <c r="E29" s="20"/>
      <c r="F29" s="10"/>
      <c r="G29" s="10"/>
      <c r="H29" s="19" t="s">
        <v>77</v>
      </c>
      <c r="I29" s="10"/>
      <c r="J29" s="10"/>
      <c r="K29" s="10"/>
      <c r="L29" s="10"/>
      <c r="M29" s="29"/>
    </row>
    <row r="30" spans="1:13" ht="24.75" customHeight="1">
      <c r="A30" s="14">
        <v>28</v>
      </c>
      <c r="B30" s="16"/>
      <c r="C30" s="14"/>
      <c r="D30" s="14"/>
      <c r="E30" s="20"/>
      <c r="F30" s="10"/>
      <c r="G30" s="10"/>
      <c r="H30" s="19" t="s">
        <v>77</v>
      </c>
      <c r="I30" s="10"/>
      <c r="J30" s="10"/>
      <c r="K30" s="10"/>
      <c r="L30" s="10"/>
      <c r="M30" s="29"/>
    </row>
    <row r="31" spans="1:13" ht="24.75" customHeight="1">
      <c r="A31" s="14">
        <v>29</v>
      </c>
      <c r="B31" s="16"/>
      <c r="C31" s="14"/>
      <c r="D31" s="14"/>
      <c r="E31" s="20"/>
      <c r="F31" s="10"/>
      <c r="G31" s="10"/>
      <c r="H31" s="19" t="s">
        <v>77</v>
      </c>
      <c r="I31" s="10"/>
      <c r="J31" s="10"/>
      <c r="K31" s="10"/>
      <c r="L31" s="10"/>
      <c r="M31" s="29"/>
    </row>
    <row r="32" spans="1:13" ht="24.75" customHeight="1">
      <c r="A32" s="14">
        <v>30</v>
      </c>
      <c r="B32" s="16"/>
      <c r="C32" s="14"/>
      <c r="D32" s="14"/>
      <c r="E32" s="20"/>
      <c r="F32" s="10"/>
      <c r="G32" s="10"/>
      <c r="H32" s="19" t="s">
        <v>77</v>
      </c>
      <c r="I32" s="10"/>
      <c r="J32" s="10"/>
      <c r="K32" s="10"/>
      <c r="L32" s="10"/>
      <c r="M32" s="29"/>
    </row>
    <row r="33" spans="1:21" ht="24.75" customHeight="1">
      <c r="A33" s="14">
        <v>31</v>
      </c>
      <c r="B33" s="16"/>
      <c r="C33" s="14"/>
      <c r="D33" s="21"/>
      <c r="E33" s="20"/>
      <c r="F33" s="10"/>
      <c r="G33" s="10"/>
      <c r="H33" s="19" t="s">
        <v>77</v>
      </c>
      <c r="I33" s="10"/>
      <c r="J33" s="10"/>
      <c r="K33" s="10"/>
      <c r="L33" s="10"/>
      <c r="M33" s="29"/>
    </row>
    <row r="34" spans="1:21" ht="24.75" customHeight="1">
      <c r="A34" s="14">
        <v>32</v>
      </c>
      <c r="B34" s="16"/>
      <c r="C34" s="14"/>
      <c r="D34" s="21"/>
      <c r="E34" s="20"/>
      <c r="F34" s="10"/>
      <c r="G34" s="10"/>
      <c r="H34" s="19" t="s">
        <v>77</v>
      </c>
      <c r="I34" s="10"/>
      <c r="J34" s="10"/>
      <c r="K34" s="25"/>
      <c r="L34" s="25"/>
      <c r="M34" s="29"/>
    </row>
    <row r="35" spans="1:21" ht="24.75" customHeight="1">
      <c r="A35" s="14">
        <v>33</v>
      </c>
      <c r="B35" s="16"/>
      <c r="C35" s="14"/>
      <c r="D35" s="21"/>
      <c r="E35" s="20"/>
      <c r="F35" s="10"/>
      <c r="G35" s="10"/>
      <c r="H35" s="19" t="s">
        <v>77</v>
      </c>
      <c r="I35" s="10"/>
      <c r="J35" s="10"/>
      <c r="K35" s="10"/>
      <c r="L35" s="10"/>
      <c r="M35" s="29"/>
    </row>
    <row r="36" spans="1:21" ht="24.75" customHeight="1">
      <c r="A36" s="14">
        <v>34</v>
      </c>
      <c r="B36" s="16"/>
      <c r="C36" s="14"/>
      <c r="D36" s="21"/>
      <c r="E36" s="20"/>
      <c r="F36" s="10"/>
      <c r="G36" s="10"/>
      <c r="H36" s="19" t="s">
        <v>77</v>
      </c>
      <c r="I36" s="10"/>
      <c r="J36" s="10"/>
      <c r="K36" s="10"/>
      <c r="L36" s="10"/>
      <c r="M36" s="29"/>
    </row>
    <row r="37" spans="1:21" ht="24.75" customHeight="1">
      <c r="A37" s="14">
        <v>35</v>
      </c>
      <c r="B37" s="16"/>
      <c r="C37" s="14"/>
      <c r="D37" s="14"/>
      <c r="E37" s="20"/>
      <c r="F37" s="10"/>
      <c r="G37" s="10"/>
      <c r="H37" s="19" t="s">
        <v>77</v>
      </c>
      <c r="I37" s="10"/>
      <c r="J37" s="10"/>
      <c r="K37" s="10"/>
      <c r="L37" s="10"/>
      <c r="M37" s="29"/>
    </row>
    <row r="38" spans="1:21" ht="24.75" customHeight="1">
      <c r="A38" s="14">
        <v>36</v>
      </c>
      <c r="B38" s="16"/>
      <c r="C38" s="14"/>
      <c r="D38" s="14"/>
      <c r="E38" s="20"/>
      <c r="F38" s="10"/>
      <c r="G38" s="10"/>
      <c r="H38" s="19" t="s">
        <v>77</v>
      </c>
      <c r="I38" s="10"/>
      <c r="J38" s="10"/>
      <c r="K38" s="10"/>
      <c r="L38" s="10"/>
      <c r="M38" s="29"/>
      <c r="Q38" s="31"/>
      <c r="R38" s="31"/>
      <c r="S38" s="31"/>
      <c r="T38" s="31"/>
      <c r="U38" s="31"/>
    </row>
    <row r="39" spans="1:21" ht="24.75" customHeight="1">
      <c r="A39" s="14">
        <v>37</v>
      </c>
      <c r="B39" s="16"/>
      <c r="C39" s="14"/>
      <c r="D39" s="14"/>
      <c r="E39" s="20"/>
      <c r="F39" s="10"/>
      <c r="G39" s="10"/>
      <c r="H39" s="19" t="s">
        <v>77</v>
      </c>
      <c r="I39" s="10"/>
      <c r="J39" s="10"/>
      <c r="K39" s="10"/>
      <c r="L39" s="10"/>
      <c r="M39" s="29"/>
      <c r="Q39" s="31"/>
      <c r="R39" s="31"/>
      <c r="S39" s="31"/>
      <c r="T39" s="31"/>
      <c r="U39" s="31"/>
    </row>
    <row r="40" spans="1:21" ht="24.75" customHeight="1">
      <c r="A40" s="14">
        <v>38</v>
      </c>
      <c r="B40" s="16"/>
      <c r="C40" s="14"/>
      <c r="D40" s="14"/>
      <c r="E40" s="20"/>
      <c r="F40" s="10"/>
      <c r="G40" s="10"/>
      <c r="H40" s="19" t="s">
        <v>77</v>
      </c>
      <c r="I40" s="10"/>
      <c r="J40" s="10"/>
      <c r="K40" s="10"/>
      <c r="L40" s="10"/>
      <c r="M40" s="29"/>
      <c r="Q40" s="31"/>
      <c r="R40" s="31"/>
      <c r="S40" s="31"/>
      <c r="T40" s="31"/>
      <c r="U40" s="31"/>
    </row>
    <row r="41" spans="1:21" ht="24.75" customHeight="1">
      <c r="A41" s="14">
        <v>39</v>
      </c>
      <c r="B41" s="16"/>
      <c r="C41" s="14"/>
      <c r="D41" s="14"/>
      <c r="E41" s="20"/>
      <c r="F41" s="10"/>
      <c r="G41" s="10"/>
      <c r="H41" s="19" t="s">
        <v>77</v>
      </c>
      <c r="I41" s="10"/>
      <c r="J41" s="10"/>
      <c r="K41" s="10"/>
      <c r="L41" s="10"/>
      <c r="M41" s="29"/>
      <c r="Q41" s="31"/>
      <c r="R41" s="31"/>
      <c r="S41" s="31"/>
      <c r="T41" s="31"/>
      <c r="U41" s="31"/>
    </row>
    <row r="42" spans="1:21" ht="24.75" customHeight="1">
      <c r="A42" s="14">
        <v>40</v>
      </c>
      <c r="B42" s="16"/>
      <c r="C42" s="14"/>
      <c r="D42" s="14"/>
      <c r="E42" s="22"/>
      <c r="F42" s="10"/>
      <c r="G42" s="10"/>
      <c r="H42" s="19" t="s">
        <v>77</v>
      </c>
      <c r="I42" s="10"/>
      <c r="J42" s="10"/>
      <c r="K42" s="10"/>
      <c r="L42" s="10"/>
      <c r="M42" s="29"/>
      <c r="Q42" s="31"/>
      <c r="R42" s="31"/>
      <c r="S42" s="31"/>
      <c r="T42" s="31"/>
      <c r="U42" s="31"/>
    </row>
    <row r="43" spans="1:21" ht="24.75" customHeight="1">
      <c r="A43" s="14">
        <v>41</v>
      </c>
      <c r="B43" s="16"/>
      <c r="C43" s="14"/>
      <c r="D43" s="14"/>
      <c r="E43" s="22"/>
      <c r="F43" s="10"/>
      <c r="G43" s="10"/>
      <c r="H43" s="19" t="s">
        <v>77</v>
      </c>
      <c r="I43" s="10"/>
      <c r="J43" s="10"/>
      <c r="K43" s="10"/>
      <c r="L43" s="10"/>
      <c r="M43" s="29"/>
      <c r="Q43" s="31"/>
      <c r="R43" s="31"/>
      <c r="S43" s="31"/>
      <c r="T43" s="31"/>
      <c r="U43" s="31"/>
    </row>
    <row r="44" spans="1:21" ht="24.75" customHeight="1">
      <c r="A44" s="14">
        <v>42</v>
      </c>
      <c r="B44" s="16"/>
      <c r="C44" s="14"/>
      <c r="D44" s="14"/>
      <c r="E44" s="22"/>
      <c r="F44" s="10"/>
      <c r="G44" s="10"/>
      <c r="H44" s="19" t="s">
        <v>77</v>
      </c>
      <c r="I44" s="10"/>
      <c r="J44" s="10"/>
      <c r="K44" s="25"/>
      <c r="L44" s="25"/>
      <c r="M44" s="29"/>
      <c r="Q44" s="31"/>
      <c r="R44" s="31"/>
      <c r="S44" s="31"/>
      <c r="T44" s="31"/>
      <c r="U44" s="31"/>
    </row>
    <row r="45" spans="1:21" ht="24.75" customHeight="1">
      <c r="A45" s="14">
        <v>43</v>
      </c>
      <c r="B45" s="16"/>
      <c r="C45" s="14"/>
      <c r="D45" s="14"/>
      <c r="E45" s="22"/>
      <c r="F45" s="10"/>
      <c r="G45" s="10"/>
      <c r="H45" s="19" t="s">
        <v>77</v>
      </c>
      <c r="I45" s="10"/>
      <c r="J45" s="10"/>
      <c r="K45" s="10"/>
      <c r="L45" s="10"/>
      <c r="M45" s="29"/>
      <c r="Q45" s="31"/>
      <c r="R45" s="31"/>
      <c r="S45" s="31"/>
      <c r="T45" s="31"/>
      <c r="U45" s="31"/>
    </row>
    <row r="46" spans="1:21" ht="24.75" customHeight="1">
      <c r="A46" s="14">
        <v>44</v>
      </c>
      <c r="B46" s="16"/>
      <c r="C46" s="14"/>
      <c r="D46" s="14"/>
      <c r="E46" s="22"/>
      <c r="F46" s="10"/>
      <c r="G46" s="10"/>
      <c r="H46" s="19" t="s">
        <v>77</v>
      </c>
      <c r="I46" s="10"/>
      <c r="J46" s="10"/>
      <c r="K46" s="10"/>
      <c r="L46" s="10"/>
      <c r="M46" s="29"/>
    </row>
    <row r="47" spans="1:21" ht="24.75" customHeight="1">
      <c r="A47" s="14">
        <v>45</v>
      </c>
      <c r="B47" s="16"/>
      <c r="C47" s="14"/>
      <c r="D47" s="23"/>
      <c r="E47" s="20"/>
      <c r="F47" s="10"/>
      <c r="G47" s="10"/>
      <c r="H47" s="19" t="s">
        <v>77</v>
      </c>
      <c r="I47" s="10"/>
      <c r="J47" s="10"/>
      <c r="K47" s="10"/>
      <c r="L47" s="10"/>
      <c r="M47" s="29"/>
    </row>
    <row r="48" spans="1:21" ht="24.75" customHeight="1">
      <c r="A48" s="14">
        <v>46</v>
      </c>
      <c r="B48" s="16"/>
      <c r="C48" s="14"/>
      <c r="D48" s="23"/>
      <c r="E48" s="20"/>
      <c r="F48" s="10"/>
      <c r="G48" s="10"/>
      <c r="H48" s="19" t="s">
        <v>77</v>
      </c>
      <c r="I48" s="10"/>
      <c r="J48" s="10"/>
      <c r="K48" s="10"/>
      <c r="L48" s="10"/>
      <c r="M48" s="29"/>
    </row>
    <row r="49" spans="1:13" ht="24.75" customHeight="1">
      <c r="A49" s="14">
        <v>47</v>
      </c>
      <c r="B49" s="16"/>
      <c r="C49" s="14"/>
      <c r="D49" s="23"/>
      <c r="E49" s="20"/>
      <c r="F49" s="10"/>
      <c r="G49" s="10"/>
      <c r="H49" s="19" t="s">
        <v>77</v>
      </c>
      <c r="I49" s="10"/>
      <c r="J49" s="10"/>
      <c r="K49" s="10"/>
      <c r="L49" s="10"/>
      <c r="M49" s="29"/>
    </row>
    <row r="50" spans="1:13" ht="24.75" customHeight="1">
      <c r="A50" s="14">
        <v>48</v>
      </c>
      <c r="B50" s="16"/>
      <c r="C50" s="14"/>
      <c r="D50" s="23"/>
      <c r="E50" s="20"/>
      <c r="F50" s="10"/>
      <c r="G50" s="10"/>
      <c r="H50" s="19" t="s">
        <v>77</v>
      </c>
      <c r="I50" s="10"/>
      <c r="J50" s="10"/>
      <c r="K50" s="10"/>
      <c r="L50" s="10"/>
      <c r="M50" s="29"/>
    </row>
    <row r="51" spans="1:13" ht="24.75" customHeight="1">
      <c r="A51" s="14">
        <v>49</v>
      </c>
      <c r="B51" s="16"/>
      <c r="C51" s="14"/>
      <c r="D51" s="23"/>
      <c r="E51" s="20"/>
      <c r="F51" s="10"/>
      <c r="G51" s="10"/>
      <c r="H51" s="19" t="s">
        <v>77</v>
      </c>
      <c r="I51" s="10"/>
      <c r="J51" s="10"/>
      <c r="K51" s="10"/>
      <c r="L51" s="10"/>
      <c r="M51" s="29"/>
    </row>
    <row r="52" spans="1:13" ht="24.75" customHeight="1">
      <c r="A52" s="14">
        <v>50</v>
      </c>
      <c r="B52" s="16"/>
      <c r="C52" s="14"/>
      <c r="D52" s="23"/>
      <c r="E52" s="20"/>
      <c r="F52" s="10"/>
      <c r="G52" s="10"/>
      <c r="H52" s="19" t="s">
        <v>77</v>
      </c>
      <c r="I52" s="10"/>
      <c r="J52" s="10"/>
      <c r="K52" s="10"/>
      <c r="L52" s="10"/>
      <c r="M52" s="29"/>
    </row>
    <row r="53" spans="1:13" ht="24.75" customHeight="1">
      <c r="A53" s="14">
        <v>51</v>
      </c>
      <c r="B53" s="16"/>
      <c r="C53" s="24"/>
      <c r="D53" s="23"/>
      <c r="E53" s="20"/>
      <c r="F53" s="10"/>
      <c r="G53" s="10"/>
      <c r="H53" s="19" t="s">
        <v>77</v>
      </c>
      <c r="I53" s="10"/>
      <c r="J53" s="10"/>
      <c r="K53" s="10"/>
      <c r="L53" s="10"/>
      <c r="M53" s="29"/>
    </row>
    <row r="54" spans="1:13" ht="24.75" customHeight="1">
      <c r="A54" s="14">
        <v>52</v>
      </c>
      <c r="B54" s="16"/>
      <c r="C54" s="24"/>
      <c r="D54" s="23"/>
      <c r="E54" s="20"/>
      <c r="F54" s="25"/>
      <c r="G54" s="25"/>
      <c r="H54" s="19" t="s">
        <v>77</v>
      </c>
      <c r="I54" s="25"/>
      <c r="J54" s="25"/>
      <c r="K54" s="10"/>
      <c r="L54" s="10"/>
      <c r="M54" s="29"/>
    </row>
    <row r="55" spans="1:13" ht="24.75" customHeight="1">
      <c r="A55" s="14">
        <v>53</v>
      </c>
      <c r="B55" s="16"/>
      <c r="C55" s="24"/>
      <c r="D55" s="23"/>
      <c r="E55" s="20"/>
      <c r="F55" s="10"/>
      <c r="G55" s="10"/>
      <c r="H55" s="19" t="s">
        <v>77</v>
      </c>
      <c r="I55" s="10"/>
      <c r="J55" s="10"/>
      <c r="K55" s="10"/>
      <c r="L55" s="10"/>
      <c r="M55" s="29"/>
    </row>
    <row r="56" spans="1:13" ht="24.75" customHeight="1">
      <c r="A56" s="14">
        <v>54</v>
      </c>
      <c r="B56" s="16"/>
      <c r="C56" s="24"/>
      <c r="D56" s="23"/>
      <c r="E56" s="20"/>
      <c r="F56" s="25"/>
      <c r="G56" s="25"/>
      <c r="H56" s="19" t="s">
        <v>77</v>
      </c>
      <c r="I56" s="25"/>
      <c r="J56" s="25"/>
      <c r="K56" s="10"/>
      <c r="L56" s="10"/>
      <c r="M56" s="29"/>
    </row>
    <row r="57" spans="1:13" ht="24.75" customHeight="1">
      <c r="A57" s="14">
        <v>55</v>
      </c>
      <c r="B57" s="16"/>
      <c r="C57" s="24"/>
      <c r="D57" s="23"/>
      <c r="E57" s="20"/>
      <c r="F57" s="25"/>
      <c r="G57" s="10"/>
      <c r="H57" s="19" t="s">
        <v>77</v>
      </c>
      <c r="I57" s="10"/>
      <c r="J57" s="25"/>
      <c r="K57" s="10"/>
      <c r="L57" s="25"/>
      <c r="M57" s="29"/>
    </row>
    <row r="58" spans="1:13" ht="24.75" customHeight="1">
      <c r="A58" s="14">
        <v>56</v>
      </c>
      <c r="B58" s="16"/>
      <c r="C58" s="24"/>
      <c r="D58" s="23"/>
      <c r="E58" s="20"/>
      <c r="F58" s="10"/>
      <c r="G58" s="10"/>
      <c r="H58" s="19" t="s">
        <v>77</v>
      </c>
      <c r="I58" s="10"/>
      <c r="J58" s="10"/>
      <c r="K58" s="10"/>
      <c r="L58" s="10"/>
      <c r="M58" s="29"/>
    </row>
    <row r="59" spans="1:13" ht="24.75" customHeight="1">
      <c r="A59" s="14">
        <v>57</v>
      </c>
      <c r="B59" s="26"/>
      <c r="C59" s="24"/>
      <c r="D59" s="24"/>
      <c r="E59" s="20"/>
      <c r="F59" s="10"/>
      <c r="G59" s="10"/>
      <c r="H59" s="19" t="s">
        <v>77</v>
      </c>
      <c r="I59" s="10"/>
      <c r="J59" s="10"/>
      <c r="K59" s="10"/>
      <c r="L59" s="10"/>
      <c r="M59" s="29"/>
    </row>
    <row r="60" spans="1:13" ht="24.75" customHeight="1">
      <c r="A60" s="14">
        <v>58</v>
      </c>
      <c r="B60" s="26"/>
      <c r="C60" s="24"/>
      <c r="D60" s="24"/>
      <c r="E60" s="20"/>
      <c r="F60" s="10"/>
      <c r="G60" s="10"/>
      <c r="H60" s="19" t="s">
        <v>77</v>
      </c>
      <c r="I60" s="10"/>
      <c r="J60" s="10"/>
      <c r="K60" s="10"/>
      <c r="L60" s="10"/>
      <c r="M60" s="29"/>
    </row>
    <row r="61" spans="1:13" ht="24.75" customHeight="1">
      <c r="A61" s="14">
        <v>59</v>
      </c>
      <c r="B61" s="26"/>
      <c r="C61" s="24"/>
      <c r="D61" s="24"/>
      <c r="E61" s="20"/>
      <c r="F61" s="10"/>
      <c r="G61" s="10"/>
      <c r="H61" s="19" t="s">
        <v>77</v>
      </c>
      <c r="I61" s="10"/>
      <c r="J61" s="10"/>
      <c r="K61" s="10"/>
      <c r="L61" s="10"/>
      <c r="M61" s="29"/>
    </row>
    <row r="62" spans="1:13" ht="24.75" customHeight="1">
      <c r="A62" s="14">
        <v>60</v>
      </c>
      <c r="B62" s="26"/>
      <c r="C62" s="24"/>
      <c r="D62" s="24"/>
      <c r="E62" s="20"/>
      <c r="F62" s="10"/>
      <c r="G62" s="10"/>
      <c r="H62" s="19" t="s">
        <v>77</v>
      </c>
      <c r="I62" s="10"/>
      <c r="J62" s="10"/>
      <c r="K62" s="10"/>
      <c r="L62" s="10"/>
      <c r="M62" s="29"/>
    </row>
    <row r="63" spans="1:13" ht="24.75" customHeight="1">
      <c r="A63" s="14">
        <v>61</v>
      </c>
      <c r="B63" s="16"/>
      <c r="C63" s="24"/>
      <c r="D63" s="24"/>
      <c r="E63" s="20"/>
      <c r="F63" s="10"/>
      <c r="G63" s="10"/>
      <c r="H63" s="19" t="s">
        <v>77</v>
      </c>
      <c r="I63" s="10"/>
      <c r="J63" s="10"/>
      <c r="K63" s="10"/>
      <c r="L63" s="10"/>
      <c r="M63" s="29"/>
    </row>
    <row r="64" spans="1:13" ht="24.75" customHeight="1">
      <c r="A64" s="14">
        <v>62</v>
      </c>
      <c r="B64" s="16"/>
      <c r="C64" s="24"/>
      <c r="D64" s="24"/>
      <c r="E64" s="20"/>
      <c r="F64" s="10"/>
      <c r="G64" s="10"/>
      <c r="H64" s="19" t="s">
        <v>77</v>
      </c>
      <c r="I64" s="10"/>
      <c r="J64" s="10"/>
      <c r="K64" s="10"/>
      <c r="L64" s="10"/>
      <c r="M64" s="29"/>
    </row>
    <row r="65" spans="1:13" ht="24.75" customHeight="1">
      <c r="A65" s="14">
        <v>63</v>
      </c>
      <c r="B65" s="16"/>
      <c r="C65" s="24"/>
      <c r="D65" s="24"/>
      <c r="E65" s="20"/>
      <c r="F65" s="10"/>
      <c r="G65" s="10"/>
      <c r="H65" s="19" t="s">
        <v>77</v>
      </c>
      <c r="I65" s="10"/>
      <c r="J65" s="10"/>
      <c r="K65" s="10"/>
      <c r="L65" s="10"/>
      <c r="M65" s="29"/>
    </row>
    <row r="66" spans="1:13" ht="24.75" customHeight="1">
      <c r="A66" s="14">
        <v>64</v>
      </c>
      <c r="B66" s="16"/>
      <c r="C66" s="24"/>
      <c r="D66" s="24"/>
      <c r="E66" s="20"/>
      <c r="F66" s="10"/>
      <c r="G66" s="10"/>
      <c r="H66" s="19" t="s">
        <v>77</v>
      </c>
      <c r="I66" s="10"/>
      <c r="J66" s="10"/>
      <c r="K66" s="10"/>
      <c r="L66" s="10"/>
      <c r="M66" s="29"/>
    </row>
    <row r="67" spans="1:13" ht="24.75" customHeight="1">
      <c r="A67" s="14">
        <v>65</v>
      </c>
      <c r="B67" s="16"/>
      <c r="C67" s="24"/>
      <c r="D67" s="24"/>
      <c r="E67" s="20"/>
      <c r="F67" s="10"/>
      <c r="G67" s="10"/>
      <c r="H67" s="19" t="s">
        <v>77</v>
      </c>
      <c r="I67" s="10"/>
      <c r="J67" s="10"/>
      <c r="K67" s="10"/>
      <c r="L67" s="10"/>
      <c r="M67" s="29"/>
    </row>
    <row r="68" spans="1:13" ht="24.75" customHeight="1">
      <c r="A68" s="14">
        <v>66</v>
      </c>
      <c r="B68" s="16"/>
      <c r="C68" s="24"/>
      <c r="D68" s="24"/>
      <c r="E68" s="20"/>
      <c r="F68" s="10"/>
      <c r="G68" s="10"/>
      <c r="H68" s="19" t="s">
        <v>77</v>
      </c>
      <c r="I68" s="10"/>
      <c r="J68" s="10"/>
      <c r="K68" s="10"/>
      <c r="L68" s="10"/>
      <c r="M68" s="29"/>
    </row>
    <row r="69" spans="1:13" ht="24.75" customHeight="1">
      <c r="A69" s="14">
        <v>67</v>
      </c>
      <c r="B69" s="16"/>
      <c r="C69" s="24"/>
      <c r="D69" s="24"/>
      <c r="E69" s="20"/>
      <c r="F69" s="10"/>
      <c r="G69" s="10"/>
      <c r="H69" s="19" t="s">
        <v>77</v>
      </c>
      <c r="I69" s="10"/>
      <c r="J69" s="10"/>
      <c r="K69" s="10"/>
      <c r="L69" s="10"/>
      <c r="M69" s="29"/>
    </row>
    <row r="70" spans="1:13" ht="24.75" customHeight="1">
      <c r="A70" s="14">
        <v>68</v>
      </c>
      <c r="B70" s="16"/>
      <c r="C70" s="24"/>
      <c r="D70" s="24"/>
      <c r="E70" s="20"/>
      <c r="F70" s="10"/>
      <c r="G70" s="10"/>
      <c r="H70" s="19" t="s">
        <v>77</v>
      </c>
      <c r="I70" s="10"/>
      <c r="J70" s="10"/>
      <c r="K70" s="10"/>
      <c r="L70" s="10"/>
      <c r="M70" s="29"/>
    </row>
    <row r="71" spans="1:13" ht="24.75" customHeight="1">
      <c r="A71" s="14">
        <v>69</v>
      </c>
      <c r="B71" s="16"/>
      <c r="C71" s="24"/>
      <c r="D71" s="24"/>
      <c r="E71" s="20"/>
      <c r="F71" s="10"/>
      <c r="G71" s="10"/>
      <c r="H71" s="19" t="s">
        <v>77</v>
      </c>
      <c r="I71" s="10"/>
      <c r="J71" s="10"/>
      <c r="K71" s="10"/>
      <c r="L71" s="10"/>
      <c r="M71" s="29"/>
    </row>
    <row r="72" spans="1:13" ht="24.75" customHeight="1">
      <c r="A72" s="14">
        <v>70</v>
      </c>
      <c r="B72" s="16"/>
      <c r="C72" s="14"/>
      <c r="D72" s="24"/>
      <c r="E72" s="20"/>
      <c r="F72" s="10"/>
      <c r="G72" s="10"/>
      <c r="H72" s="19" t="s">
        <v>77</v>
      </c>
      <c r="I72" s="10"/>
      <c r="J72" s="10"/>
      <c r="K72" s="10"/>
      <c r="L72" s="10"/>
      <c r="M72" s="29"/>
    </row>
    <row r="73" spans="1:13" ht="24.75" customHeight="1">
      <c r="A73" s="14">
        <v>71</v>
      </c>
      <c r="B73" s="16"/>
      <c r="C73" s="14"/>
      <c r="D73" s="24"/>
      <c r="E73" s="20"/>
      <c r="F73" s="10"/>
      <c r="G73" s="10"/>
      <c r="H73" s="19" t="s">
        <v>77</v>
      </c>
      <c r="I73" s="10"/>
      <c r="J73" s="10"/>
      <c r="K73" s="10"/>
      <c r="L73" s="10"/>
      <c r="M73" s="29"/>
    </row>
    <row r="74" spans="1:13" ht="24.75" customHeight="1">
      <c r="A74" s="14">
        <v>72</v>
      </c>
      <c r="B74" s="16"/>
      <c r="C74" s="14"/>
      <c r="D74" s="24"/>
      <c r="E74" s="20"/>
      <c r="F74" s="10"/>
      <c r="G74" s="10"/>
      <c r="H74" s="19" t="s">
        <v>77</v>
      </c>
      <c r="I74" s="10"/>
      <c r="J74" s="10"/>
      <c r="K74" s="10"/>
      <c r="L74" s="10"/>
      <c r="M74" s="29"/>
    </row>
    <row r="75" spans="1:13" ht="24.75" customHeight="1">
      <c r="A75" s="14">
        <v>73</v>
      </c>
      <c r="B75" s="16"/>
      <c r="C75" s="14"/>
      <c r="D75" s="24"/>
      <c r="E75" s="20"/>
      <c r="F75" s="10"/>
      <c r="G75" s="10"/>
      <c r="H75" s="19" t="s">
        <v>77</v>
      </c>
      <c r="I75" s="10"/>
      <c r="J75" s="10"/>
      <c r="K75" s="10"/>
      <c r="L75" s="14"/>
      <c r="M75" s="29"/>
    </row>
    <row r="76" spans="1:13" ht="24.75" customHeight="1">
      <c r="A76" s="14">
        <v>74</v>
      </c>
      <c r="B76" s="16"/>
      <c r="C76" s="14"/>
      <c r="D76" s="24"/>
      <c r="E76" s="20"/>
      <c r="F76" s="10"/>
      <c r="G76" s="10"/>
      <c r="H76" s="19" t="s">
        <v>77</v>
      </c>
      <c r="I76" s="10"/>
      <c r="J76" s="10"/>
      <c r="K76" s="10"/>
      <c r="L76" s="10"/>
      <c r="M76" s="29"/>
    </row>
    <row r="77" spans="1:13" ht="24.75" customHeight="1">
      <c r="A77" s="14">
        <v>75</v>
      </c>
      <c r="B77" s="16"/>
      <c r="C77" s="14"/>
      <c r="D77" s="24"/>
      <c r="E77" s="20"/>
      <c r="F77" s="10"/>
      <c r="G77" s="10"/>
      <c r="H77" s="19" t="s">
        <v>77</v>
      </c>
      <c r="I77" s="10"/>
      <c r="J77" s="10"/>
      <c r="K77" s="10"/>
      <c r="L77" s="10"/>
      <c r="M77" s="29"/>
    </row>
    <row r="78" spans="1:13" ht="24.75" customHeight="1">
      <c r="A78" s="14">
        <v>76</v>
      </c>
      <c r="B78" s="16"/>
      <c r="C78" s="14"/>
      <c r="D78" s="24"/>
      <c r="E78" s="20"/>
      <c r="F78" s="10"/>
      <c r="G78" s="10"/>
      <c r="H78" s="19" t="s">
        <v>77</v>
      </c>
      <c r="I78" s="10"/>
      <c r="J78" s="10"/>
      <c r="K78" s="10"/>
      <c r="L78" s="10"/>
      <c r="M78" s="29"/>
    </row>
    <row r="79" spans="1:13" ht="24.75" customHeight="1">
      <c r="A79" s="14">
        <v>77</v>
      </c>
      <c r="B79" s="16"/>
      <c r="C79" s="14"/>
      <c r="D79" s="24"/>
      <c r="E79" s="20"/>
      <c r="F79" s="10"/>
      <c r="G79" s="10"/>
      <c r="H79" s="19" t="s">
        <v>77</v>
      </c>
      <c r="I79" s="10"/>
      <c r="J79" s="10"/>
      <c r="K79" s="10"/>
      <c r="L79" s="10"/>
      <c r="M79" s="29"/>
    </row>
    <row r="80" spans="1:13" ht="24.75" customHeight="1">
      <c r="A80" s="14">
        <v>78</v>
      </c>
      <c r="B80" s="16"/>
      <c r="C80" s="14"/>
      <c r="D80" s="24"/>
      <c r="E80" s="20"/>
      <c r="F80" s="10"/>
      <c r="G80" s="10"/>
      <c r="H80" s="19" t="s">
        <v>77</v>
      </c>
      <c r="I80" s="10"/>
      <c r="J80" s="10"/>
      <c r="K80" s="10"/>
      <c r="L80" s="10"/>
      <c r="M80" s="29"/>
    </row>
    <row r="81" spans="1:13" ht="24.75" customHeight="1">
      <c r="A81" s="14">
        <v>79</v>
      </c>
      <c r="B81" s="16"/>
      <c r="C81" s="14"/>
      <c r="D81" s="24"/>
      <c r="E81" s="20"/>
      <c r="F81" s="10"/>
      <c r="G81" s="10"/>
      <c r="H81" s="19" t="s">
        <v>77</v>
      </c>
      <c r="I81" s="10"/>
      <c r="J81" s="10"/>
      <c r="K81" s="10"/>
      <c r="L81" s="10"/>
      <c r="M81" s="29"/>
    </row>
    <row r="82" spans="1:13" ht="24.75" customHeight="1">
      <c r="A82" s="14">
        <v>80</v>
      </c>
      <c r="B82" s="16"/>
      <c r="C82" s="14"/>
      <c r="D82" s="24"/>
      <c r="E82" s="20"/>
      <c r="F82" s="10"/>
      <c r="G82" s="10"/>
      <c r="H82" s="19" t="s">
        <v>77</v>
      </c>
      <c r="I82" s="10"/>
      <c r="J82" s="10"/>
      <c r="K82" s="10"/>
      <c r="L82" s="10"/>
      <c r="M82" s="29"/>
    </row>
    <row r="83" spans="1:13" ht="24.75" customHeight="1">
      <c r="A83" s="14">
        <v>81</v>
      </c>
      <c r="B83" s="16"/>
      <c r="C83" s="14"/>
      <c r="D83" s="24"/>
      <c r="E83" s="20"/>
      <c r="F83" s="10"/>
      <c r="G83" s="10"/>
      <c r="H83" s="19" t="s">
        <v>77</v>
      </c>
      <c r="I83" s="10"/>
      <c r="J83" s="10"/>
      <c r="K83" s="10"/>
      <c r="L83" s="10"/>
      <c r="M83" s="29"/>
    </row>
    <row r="84" spans="1:13" ht="24.75" customHeight="1">
      <c r="A84" s="14">
        <v>82</v>
      </c>
      <c r="B84" s="16"/>
      <c r="C84" s="14"/>
      <c r="D84" s="24"/>
      <c r="E84" s="20"/>
      <c r="F84" s="10"/>
      <c r="G84" s="10"/>
      <c r="H84" s="19" t="s">
        <v>77</v>
      </c>
      <c r="I84" s="10"/>
      <c r="J84" s="10"/>
      <c r="K84" s="10"/>
      <c r="L84" s="10"/>
      <c r="M84" s="29"/>
    </row>
    <row r="85" spans="1:13" ht="24.75" customHeight="1">
      <c r="A85" s="14">
        <v>83</v>
      </c>
      <c r="B85" s="16"/>
      <c r="C85" s="14"/>
      <c r="D85" s="24"/>
      <c r="E85" s="20"/>
      <c r="F85" s="10"/>
      <c r="G85" s="10"/>
      <c r="H85" s="19" t="s">
        <v>77</v>
      </c>
      <c r="I85" s="10"/>
      <c r="J85" s="10"/>
      <c r="K85" s="10"/>
      <c r="L85" s="10"/>
      <c r="M85" s="29"/>
    </row>
    <row r="86" spans="1:13" ht="24.75" customHeight="1">
      <c r="A86" s="14">
        <v>84</v>
      </c>
      <c r="B86" s="16"/>
      <c r="C86" s="14"/>
      <c r="D86" s="24"/>
      <c r="E86" s="20"/>
      <c r="F86" s="10"/>
      <c r="G86" s="10"/>
      <c r="H86" s="19" t="s">
        <v>77</v>
      </c>
      <c r="I86" s="10"/>
      <c r="J86" s="10"/>
      <c r="K86" s="10"/>
      <c r="L86" s="10"/>
      <c r="M86" s="29"/>
    </row>
    <row r="87" spans="1:13" ht="24.75" customHeight="1">
      <c r="A87" s="14">
        <v>85</v>
      </c>
      <c r="B87" s="16"/>
      <c r="C87" s="14"/>
      <c r="D87" s="14"/>
      <c r="E87" s="32"/>
      <c r="F87" s="10"/>
      <c r="G87" s="10"/>
      <c r="H87" s="19" t="s">
        <v>77</v>
      </c>
      <c r="I87" s="10"/>
      <c r="J87" s="10"/>
      <c r="K87" s="14"/>
      <c r="L87" s="14"/>
      <c r="M87" s="29"/>
    </row>
    <row r="88" spans="1:13" ht="24.75" customHeight="1">
      <c r="A88" s="14">
        <v>86</v>
      </c>
      <c r="B88" s="16"/>
      <c r="C88" s="14"/>
      <c r="D88" s="14"/>
      <c r="E88" s="32"/>
      <c r="F88" s="10"/>
      <c r="G88" s="10"/>
      <c r="H88" s="19" t="s">
        <v>77</v>
      </c>
      <c r="I88" s="10"/>
      <c r="J88" s="10"/>
      <c r="K88" s="14"/>
      <c r="L88" s="14"/>
      <c r="M88" s="29"/>
    </row>
    <row r="89" spans="1:13" ht="24.75" customHeight="1">
      <c r="A89" s="14">
        <v>87</v>
      </c>
      <c r="B89" s="16"/>
      <c r="C89" s="14"/>
      <c r="D89" s="14"/>
      <c r="E89" s="32"/>
      <c r="F89" s="10"/>
      <c r="G89" s="10"/>
      <c r="H89" s="19" t="s">
        <v>77</v>
      </c>
      <c r="I89" s="10"/>
      <c r="J89" s="10"/>
      <c r="K89" s="14"/>
      <c r="L89" s="14"/>
      <c r="M89" s="29"/>
    </row>
    <row r="90" spans="1:13" ht="24.75" customHeight="1">
      <c r="A90" s="14">
        <v>88</v>
      </c>
      <c r="B90" s="16"/>
      <c r="C90" s="14"/>
      <c r="D90" s="14"/>
      <c r="E90" s="32"/>
      <c r="F90" s="10"/>
      <c r="G90" s="10"/>
      <c r="H90" s="19" t="s">
        <v>77</v>
      </c>
      <c r="I90" s="10"/>
      <c r="J90" s="10"/>
      <c r="K90" s="14"/>
      <c r="L90" s="14"/>
      <c r="M90" s="29"/>
    </row>
    <row r="91" spans="1:13" ht="24.75" customHeight="1">
      <c r="A91" s="14">
        <v>89</v>
      </c>
      <c r="B91" s="16"/>
      <c r="C91" s="14"/>
      <c r="D91" s="14"/>
      <c r="E91" s="32"/>
      <c r="F91" s="10"/>
      <c r="G91" s="10"/>
      <c r="H91" s="19" t="s">
        <v>77</v>
      </c>
      <c r="I91" s="10"/>
      <c r="J91" s="10"/>
      <c r="K91" s="14"/>
      <c r="L91" s="14"/>
      <c r="M91" s="29"/>
    </row>
    <row r="92" spans="1:13" ht="24.75" customHeight="1">
      <c r="A92" s="14">
        <v>90</v>
      </c>
      <c r="B92" s="16"/>
      <c r="C92" s="14"/>
      <c r="D92" s="14"/>
      <c r="E92" s="32"/>
      <c r="F92" s="10"/>
      <c r="G92" s="10"/>
      <c r="H92" s="19" t="s">
        <v>77</v>
      </c>
      <c r="I92" s="10"/>
      <c r="J92" s="10"/>
      <c r="K92" s="14"/>
      <c r="L92" s="14"/>
      <c r="M92" s="29"/>
    </row>
    <row r="93" spans="1:13" ht="24.75" customHeight="1">
      <c r="A93" s="14">
        <v>91</v>
      </c>
      <c r="B93" s="16"/>
      <c r="C93" s="14"/>
      <c r="D93" s="14"/>
      <c r="E93" s="32"/>
      <c r="F93" s="10"/>
      <c r="G93" s="10"/>
      <c r="H93" s="19" t="s">
        <v>77</v>
      </c>
      <c r="I93" s="10"/>
      <c r="J93" s="10"/>
      <c r="K93" s="14"/>
      <c r="L93" s="14"/>
      <c r="M93" s="29"/>
    </row>
    <row r="94" spans="1:13" ht="24.75" customHeight="1">
      <c r="A94" s="14">
        <v>92</v>
      </c>
      <c r="B94" s="16"/>
      <c r="C94" s="14"/>
      <c r="D94" s="14"/>
      <c r="E94" s="32"/>
      <c r="F94" s="10"/>
      <c r="G94" s="10"/>
      <c r="H94" s="19" t="s">
        <v>77</v>
      </c>
      <c r="I94" s="10"/>
      <c r="J94" s="10"/>
      <c r="K94" s="14"/>
      <c r="L94" s="14"/>
      <c r="M94" s="29"/>
    </row>
    <row r="95" spans="1:13" ht="24.75" customHeight="1">
      <c r="A95" s="14">
        <v>93</v>
      </c>
      <c r="B95" s="16"/>
      <c r="C95" s="14"/>
      <c r="D95" s="14"/>
      <c r="E95" s="32"/>
      <c r="F95" s="10"/>
      <c r="G95" s="10"/>
      <c r="H95" s="19" t="s">
        <v>77</v>
      </c>
      <c r="I95" s="10"/>
      <c r="J95" s="10"/>
      <c r="K95" s="14"/>
      <c r="L95" s="14"/>
      <c r="M95" s="29"/>
    </row>
    <row r="96" spans="1:13" ht="24.75" customHeight="1">
      <c r="A96" s="14">
        <v>94</v>
      </c>
      <c r="B96" s="16"/>
      <c r="C96" s="14"/>
      <c r="D96" s="14"/>
      <c r="E96" s="32"/>
      <c r="F96" s="10"/>
      <c r="G96" s="10"/>
      <c r="H96" s="19" t="s">
        <v>77</v>
      </c>
      <c r="I96" s="10"/>
      <c r="J96" s="10"/>
      <c r="K96" s="14"/>
      <c r="L96" s="14"/>
      <c r="M96" s="29"/>
    </row>
    <row r="97" spans="1:13" ht="24.75" customHeight="1">
      <c r="A97" s="14">
        <v>95</v>
      </c>
      <c r="B97" s="16"/>
      <c r="C97" s="14"/>
      <c r="D97" s="14"/>
      <c r="E97" s="32"/>
      <c r="F97" s="10"/>
      <c r="G97" s="10"/>
      <c r="H97" s="19" t="s">
        <v>77</v>
      </c>
      <c r="I97" s="10"/>
      <c r="J97" s="10"/>
      <c r="K97" s="14"/>
      <c r="L97" s="14"/>
      <c r="M97" s="29"/>
    </row>
    <row r="98" spans="1:13" ht="24.75" customHeight="1">
      <c r="A98" s="14">
        <v>96</v>
      </c>
      <c r="B98" s="16"/>
      <c r="C98" s="14"/>
      <c r="D98" s="14"/>
      <c r="E98" s="32"/>
      <c r="F98" s="10"/>
      <c r="G98" s="10"/>
      <c r="H98" s="19" t="s">
        <v>77</v>
      </c>
      <c r="I98" s="10"/>
      <c r="J98" s="10"/>
      <c r="K98" s="14"/>
      <c r="L98" s="14"/>
      <c r="M98" s="29"/>
    </row>
    <row r="99" spans="1:13" ht="24.75" customHeight="1">
      <c r="A99" s="14">
        <v>97</v>
      </c>
      <c r="B99" s="16"/>
      <c r="C99" s="14"/>
      <c r="D99" s="14"/>
      <c r="E99" s="32"/>
      <c r="F99" s="10"/>
      <c r="G99" s="10"/>
      <c r="H99" s="19" t="s">
        <v>77</v>
      </c>
      <c r="I99" s="10"/>
      <c r="J99" s="10"/>
      <c r="K99" s="14"/>
      <c r="L99" s="14"/>
      <c r="M99" s="29"/>
    </row>
    <row r="100" spans="1:13" ht="24.75" customHeight="1">
      <c r="A100" s="14">
        <v>98</v>
      </c>
      <c r="B100" s="16"/>
      <c r="C100" s="14"/>
      <c r="D100" s="14"/>
      <c r="E100" s="32"/>
      <c r="F100" s="10"/>
      <c r="G100" s="10"/>
      <c r="H100" s="19" t="s">
        <v>77</v>
      </c>
      <c r="I100" s="10"/>
      <c r="J100" s="10"/>
      <c r="K100" s="14"/>
      <c r="L100" s="14"/>
      <c r="M100" s="29"/>
    </row>
    <row r="101" spans="1:13" ht="24.75" customHeight="1">
      <c r="A101" s="14">
        <v>99</v>
      </c>
      <c r="B101" s="16"/>
      <c r="C101" s="14"/>
      <c r="D101" s="14"/>
      <c r="E101" s="32"/>
      <c r="F101" s="10"/>
      <c r="G101" s="10"/>
      <c r="H101" s="19" t="s">
        <v>77</v>
      </c>
      <c r="I101" s="10"/>
      <c r="J101" s="10"/>
      <c r="K101" s="14"/>
      <c r="L101" s="14"/>
      <c r="M101" s="29"/>
    </row>
    <row r="102" spans="1:13" ht="24.75" customHeight="1">
      <c r="A102" s="14">
        <v>100</v>
      </c>
      <c r="B102" s="16"/>
      <c r="C102" s="14"/>
      <c r="D102" s="14"/>
      <c r="E102" s="32"/>
      <c r="F102" s="10"/>
      <c r="G102" s="10"/>
      <c r="H102" s="19" t="s">
        <v>77</v>
      </c>
      <c r="I102" s="10"/>
      <c r="J102" s="10"/>
      <c r="K102" s="14"/>
      <c r="L102" s="14"/>
      <c r="M102" s="29"/>
    </row>
    <row r="103" spans="1:13" ht="24.75" customHeight="1">
      <c r="A103" s="14">
        <v>101</v>
      </c>
      <c r="B103" s="16"/>
      <c r="C103" s="14"/>
      <c r="D103" s="14"/>
      <c r="E103" s="32"/>
      <c r="F103" s="10"/>
      <c r="G103" s="10"/>
      <c r="H103" s="19" t="s">
        <v>77</v>
      </c>
      <c r="I103" s="10"/>
      <c r="J103" s="10"/>
      <c r="K103" s="14"/>
      <c r="L103" s="14"/>
      <c r="M103" s="29"/>
    </row>
    <row r="104" spans="1:13" ht="24.75" customHeight="1">
      <c r="A104" s="14">
        <v>102</v>
      </c>
      <c r="B104" s="16"/>
      <c r="C104" s="14"/>
      <c r="D104" s="14"/>
      <c r="E104" s="32"/>
      <c r="F104" s="10"/>
      <c r="G104" s="10"/>
      <c r="H104" s="19" t="s">
        <v>77</v>
      </c>
      <c r="I104" s="10"/>
      <c r="J104" s="10"/>
      <c r="K104" s="14"/>
      <c r="L104" s="14"/>
      <c r="M104" s="29"/>
    </row>
    <row r="105" spans="1:13" ht="24.75" customHeight="1">
      <c r="A105" s="14">
        <v>103</v>
      </c>
      <c r="B105" s="16"/>
      <c r="C105" s="14"/>
      <c r="D105" s="14"/>
      <c r="E105" s="32"/>
      <c r="F105" s="10"/>
      <c r="G105" s="10"/>
      <c r="H105" s="19" t="s">
        <v>77</v>
      </c>
      <c r="I105" s="10"/>
      <c r="J105" s="10"/>
      <c r="K105" s="14"/>
      <c r="L105" s="14"/>
      <c r="M105" s="29"/>
    </row>
    <row r="106" spans="1:13" ht="30" customHeight="1"/>
    <row r="107" spans="1:13" ht="30" customHeight="1"/>
    <row r="108" spans="1:13" ht="30" customHeight="1"/>
    <row r="109" spans="1:13" ht="30" customHeight="1"/>
    <row r="110" spans="1:13" ht="30" customHeight="1"/>
    <row r="111" spans="1:13" ht="30" customHeight="1"/>
    <row r="112" spans="1:13"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sheetData>
  <mergeCells count="4">
    <mergeCell ref="D1:F1"/>
    <mergeCell ref="G1:H1"/>
    <mergeCell ref="I1:L1"/>
    <mergeCell ref="F2:J2"/>
  </mergeCells>
  <phoneticPr fontId="31"/>
  <pageMargins left="0.70069444444444495" right="0.70069444444444495" top="0.75138888888888899" bottom="0.75138888888888899" header="0.297916666666667" footer="0.297916666666667"/>
  <pageSetup paperSize="9" scale="54"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入力について</vt:lpstr>
      <vt:lpstr>入力例</vt:lpstr>
      <vt:lpstr>活動希望調査</vt:lpstr>
      <vt:lpstr>10チームAグループ</vt:lpstr>
      <vt:lpstr>10チームBグループ</vt:lpstr>
      <vt:lpstr>9チームCグループ</vt:lpstr>
      <vt:lpstr>9チームDグループ</vt:lpstr>
      <vt:lpstr>A予定</vt:lpstr>
      <vt:lpstr>B予定</vt:lpstr>
      <vt:lpstr>C予定</vt:lpstr>
      <vt:lpstr>D予定</vt:lpstr>
      <vt:lpstr>'10チームAグループ'!Print_Area</vt:lpstr>
      <vt:lpstr>'10チームBグループ'!Print_Area</vt:lpstr>
      <vt:lpstr>'9チームCグループ'!Print_Area</vt:lpstr>
      <vt:lpstr>'9チームDグループ'!Print_Area</vt:lpstr>
      <vt:lpstr>A予定!Print_Area</vt:lpstr>
      <vt:lpstr>B予定!Print_Area</vt:lpstr>
      <vt:lpstr>C予定!Print_Area</vt:lpstr>
      <vt:lpstr>D予定!Print_Area</vt:lpstr>
      <vt:lpstr>入力について!Print_Area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morita</cp:lastModifiedBy>
  <cp:lastPrinted>2016-02-23T15:53:00Z</cp:lastPrinted>
  <dcterms:created xsi:type="dcterms:W3CDTF">2015-05-31T01:18:00Z</dcterms:created>
  <dcterms:modified xsi:type="dcterms:W3CDTF">2018-10-12T02:53:48Z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